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6. czerwiec\"/>
    </mc:Choice>
  </mc:AlternateContent>
  <xr:revisionPtr revIDLastSave="0" documentId="13_ncr:1_{C48AAB1C-2CC4-4B44-87ED-B17C7539C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lnośląskie" sheetId="9" r:id="rId1"/>
    <sheet name="Kujawsko-Pomorskie" sheetId="14" r:id="rId2"/>
    <sheet name="Lubelskie" sheetId="34" r:id="rId3"/>
    <sheet name="Lubuskie" sheetId="15" r:id="rId4"/>
    <sheet name="Łódzkie" sheetId="16" r:id="rId5"/>
    <sheet name="Małopolskie" sheetId="18" r:id="rId6"/>
    <sheet name="Mazowieckie" sheetId="17" r:id="rId7"/>
    <sheet name="Opolskie" sheetId="19" r:id="rId8"/>
    <sheet name="Podkarpackie" sheetId="37" r:id="rId9"/>
    <sheet name="Podlaskie" sheetId="35" r:id="rId10"/>
    <sheet name="Pomorskie" sheetId="22" r:id="rId11"/>
    <sheet name="Śląskie" sheetId="23" r:id="rId12"/>
    <sheet name="Świętokrzyskie" sheetId="24" r:id="rId13"/>
    <sheet name="Warmia i Mazury" sheetId="36" r:id="rId14"/>
    <sheet name="Wielkopolskie" sheetId="13" r:id="rId15"/>
    <sheet name="Zachodniopomorskie" sheetId="21" r:id="rId16"/>
    <sheet name="Arkusz1" sheetId="2" state="hidden" r:id="rId17"/>
  </sheets>
  <definedNames>
    <definedName name="_xlnm._FilterDatabase" localSheetId="0" hidden="1">Dolnośląskie!#REF!</definedName>
    <definedName name="_xlnm._FilterDatabase" localSheetId="1" hidden="1">'Kujawsko-Pomorskie'!$A$1:$K$7</definedName>
    <definedName name="_xlnm._FilterDatabase" localSheetId="2" hidden="1">Lubelskie!$A$2:$K$10</definedName>
    <definedName name="_xlnm._FilterDatabase" localSheetId="3" hidden="1">Lubuskie!$A$1:$K$4</definedName>
    <definedName name="_xlnm._FilterDatabase" localSheetId="4" hidden="1">Łódzkie!$A$1:$K$4</definedName>
    <definedName name="_xlnm._FilterDatabase" localSheetId="5" hidden="1">Małopolskie!$A$1:$K$3</definedName>
    <definedName name="_xlnm._FilterDatabase" localSheetId="6" hidden="1">Mazowieckie!$A$1:$K$8</definedName>
    <definedName name="_xlnm._FilterDatabase" localSheetId="7" hidden="1">Opolskie!$A$1:$K$1</definedName>
    <definedName name="_xlnm._FilterDatabase" localSheetId="8" hidden="1">Podkarpackie!$A$1:$K$6</definedName>
    <definedName name="_xlnm._FilterDatabase" localSheetId="9" hidden="1">Podlaskie!$A$1:$K$21</definedName>
    <definedName name="_xlnm._FilterDatabase" localSheetId="10" hidden="1">Pomorskie!$A$1:$K$1</definedName>
    <definedName name="_xlnm._FilterDatabase" localSheetId="11" hidden="1">Śląskie!#REF!</definedName>
    <definedName name="_xlnm._FilterDatabase" localSheetId="12" hidden="1">Świętokrzyskie!$A$1:$K$1</definedName>
    <definedName name="_xlnm._FilterDatabase" localSheetId="13" hidden="1">'Warmia i Mazury'!$A$1:$K$13</definedName>
    <definedName name="_xlnm._FilterDatabase" localSheetId="14" hidden="1">Wielkopolskie!$A$1:$K$9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9" l="1"/>
  <c r="H14" i="37" l="1"/>
  <c r="H15" i="36" l="1"/>
  <c r="H21" i="35" l="1"/>
  <c r="H11" i="34"/>
  <c r="H8" i="23"/>
  <c r="H9" i="17"/>
  <c r="H7" i="16" l="1"/>
  <c r="H14" i="14" l="1"/>
  <c r="H13" i="24"/>
  <c r="H3" i="21"/>
</calcChain>
</file>

<file path=xl/sharedStrings.xml><?xml version="1.0" encoding="utf-8"?>
<sst xmlns="http://schemas.openxmlformats.org/spreadsheetml/2006/main" count="956" uniqueCount="415">
  <si>
    <t>Lp.</t>
  </si>
  <si>
    <t>Nr działania/poddziałania</t>
  </si>
  <si>
    <t>Nazwa działania/poddziałania</t>
  </si>
  <si>
    <t>Uwagi</t>
  </si>
  <si>
    <t>Fundusze Europejskie dla Dolnego Śląska 2021-2027</t>
  </si>
  <si>
    <t>Fundusze Europejskie dla Kujaw i Pomorza 2021-2027</t>
  </si>
  <si>
    <t>Fundusze Europejskie dla Lubuskiego 2021-2027</t>
  </si>
  <si>
    <t>Fundusze Europejskie dla Łódzkiego 2021-2027</t>
  </si>
  <si>
    <t>Fundusze Europejskie dla Małopolski 2021-2027</t>
  </si>
  <si>
    <t>Fundusze Europejskie dla Mazowsza 2021-2027</t>
  </si>
  <si>
    <t>Fundusze Europejskie dla Opolskiego 2021-2027</t>
  </si>
  <si>
    <t>Fundusze Europejskie dla Podkarpacia 2021-2027</t>
  </si>
  <si>
    <t>Fundusze Europejskie dla Podlaskiego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</si>
  <si>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</si>
  <si>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</si>
  <si>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</si>
  <si>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Warmii i Mazur 2021-2027</t>
  </si>
  <si>
    <t>Fundusze Europejskie dla Wielkopolski 2021-2027</t>
  </si>
  <si>
    <t>Fundusze Europejskie dla Pomorza Zachodniego 2021-2027</t>
  </si>
  <si>
    <t>Czy nabór jest nowy? (wybierz TAK/ NIE)</t>
  </si>
  <si>
    <t>Link do naboru (jeśli nie ogłoszony, to planowana data ogłoszenia)</t>
  </si>
  <si>
    <t>Czy nabór jest dla przedsiębiorców? (wybierz TAK/ NIE)</t>
  </si>
  <si>
    <t>Budżet naboru (w milionach złotych, dwa miejsca po przecinku)</t>
  </si>
  <si>
    <t>Instytucja organizująca nabór (pełna nazwa)</t>
  </si>
  <si>
    <t>Data rozpoczęcia naboru (rrrr-mm-dd)</t>
  </si>
  <si>
    <t>Data zakończenia naboru (rrrr-mm-dd)</t>
  </si>
  <si>
    <t>Fundusze Europejskie dla Lubelskiego 2021-2027</t>
  </si>
  <si>
    <t>TAK</t>
  </si>
  <si>
    <t>NIE</t>
  </si>
  <si>
    <t>Urząd Marszałkowski Województwa Lubelskiego w Lublinie</t>
  </si>
  <si>
    <t>8.6</t>
  </si>
  <si>
    <t>Wojewódzki Urząd Pracy we Wrocławiu</t>
  </si>
  <si>
    <t>Urząd Marszałkowski Województwa Podlaskiego w Białymstoku</t>
  </si>
  <si>
    <t>9.1</t>
  </si>
  <si>
    <t>Rozwój lokalnej edukacji i kształcenia</t>
  </si>
  <si>
    <t>10.1</t>
  </si>
  <si>
    <t>Lokalna energia odnawialna</t>
  </si>
  <si>
    <t>Instytucja Pośrednicząca FEO 2021-2027 - Wojewódzki Urząd Pracy w Opolu</t>
  </si>
  <si>
    <t>SUMA</t>
  </si>
  <si>
    <t>02.02</t>
  </si>
  <si>
    <t>Efektywność energetyczna budynków użyteczności publicznej – ZIT</t>
  </si>
  <si>
    <t>14.01</t>
  </si>
  <si>
    <t>09.02</t>
  </si>
  <si>
    <t>Rozwój ZIT</t>
  </si>
  <si>
    <t>Departament Europejskiego Funduszu Rozwoju Regionalnego</t>
  </si>
  <si>
    <t>Departament Europejskiego Funduszu Społecznego</t>
  </si>
  <si>
    <t>Wojewódzki Urząd Pracy w Katowicach</t>
  </si>
  <si>
    <t>https://funduszeue.slaskie.pl/web/guest/nabory/lsi/449</t>
  </si>
  <si>
    <t>Działanie 05.04</t>
  </si>
  <si>
    <t>po zatwierdzeniu przez Zarząd</t>
  </si>
  <si>
    <t>Usługi społeczne i zdrowotne</t>
  </si>
  <si>
    <t>Mazowiecka Jednostka Wdrażania Programów Unijnych</t>
  </si>
  <si>
    <t>Urząd Marszałkowski Województwa Łódzkiego</t>
  </si>
  <si>
    <t xml:space="preserve">6.11. </t>
  </si>
  <si>
    <t xml:space="preserve">Infrastruktura turystyki </t>
  </si>
  <si>
    <t xml:space="preserve">
Instytucja Zarządzająca programem regionalnym Fundusze Europejskie dla Pomorza 2021-2027 – Zarząd Województwa Pomorskiego</t>
  </si>
  <si>
    <t>https://funduszeuepomorskie.pl/nabory/8000-611-infrastruktura-turystyki-w-zakresie-projektow-dotyczacych-rozwoju-infrastruktury</t>
  </si>
  <si>
    <t>Zarząd Województwa Wielkopolskiego</t>
  </si>
  <si>
    <t>8.1</t>
  </si>
  <si>
    <t>Rozwój zdolności uczniów poza edukacją formalną
nabór nr FEPK.08.01-IZ.00-001/24</t>
  </si>
  <si>
    <t>Integracja społeczna
nabór nr FEPK.08.06-IZ.00-001/24</t>
  </si>
  <si>
    <t>8.3</t>
  </si>
  <si>
    <t>Wsparcie jakości edukacji
nabór nr FEPK.08.03-IZ.00-001/24</t>
  </si>
  <si>
    <t>8.5</t>
  </si>
  <si>
    <t>Usługi społeczne świadczone w społeczności lokalnej
nabór nr FEPK.08.05-IZ.00-001/24</t>
  </si>
  <si>
    <t>8.4</t>
  </si>
  <si>
    <t>Wsparcie osób dorosłych w zdobywaniu kompetencji
nabór nr FEPK.08.04-IZ.00-001/24</t>
  </si>
  <si>
    <t>Urząd Marszałkowski Województwa Podkarpackiego</t>
  </si>
  <si>
    <t>https://funduszeue.podkarpackie.pl/nabory-wnioskow/8-rozwoj-zdolnosci-uczniow-poza-edukacja-formalna-nabor-nr-fepk-08-01-iz-00-001-24</t>
  </si>
  <si>
    <t xml:space="preserve">https://funduszeue.podkarpackie.pl/nabory-wnioskow/8-6-integracja-spoleczna-nabor-nr-fepk-08-06-iz-00-001-24 </t>
  </si>
  <si>
    <t>https://funduszeue.podkarpackie.pl/nabory-wnioskow/8-3-wsparcie-osob-doroslych-w-zdobywaniu-kompetencji-nabor-nr-fepk-08-03-iz-00-001-24</t>
  </si>
  <si>
    <t>https://funduszeue.podkarpackie.pl/nabory-wnioskow/8-5-uslugi-spoleczne-swiadczone-w-spolecznosci-lokalnej-nabor-nr-fepk-08-05-iz-00-001-24</t>
  </si>
  <si>
    <t>https://funduszeue.podkarpackie.pl/nabory-wnioskow/8-04-wsparcie-osob-doroslych-w-zdobywaniu-kompetencji-nabor-nr-fepk-08-04-iz-00-001-24</t>
  </si>
  <si>
    <t>1.</t>
  </si>
  <si>
    <t>2.</t>
  </si>
  <si>
    <t>3.</t>
  </si>
  <si>
    <t>4.</t>
  </si>
  <si>
    <t>5.</t>
  </si>
  <si>
    <t>Wojewódzki Urząd Pracy w Szczecinie</t>
  </si>
  <si>
    <t>Instytucja Zarządzająca Programem Regionalnym Fundusze Europejskie dla Kujaw i Pomorza 2021-2027</t>
  </si>
  <si>
    <t>Usługi zdrowotne</t>
  </si>
  <si>
    <t>10.</t>
  </si>
  <si>
    <t>9.</t>
  </si>
  <si>
    <t>8.</t>
  </si>
  <si>
    <t>7.</t>
  </si>
  <si>
    <t>6.</t>
  </si>
  <si>
    <t>2.12</t>
  </si>
  <si>
    <t>Zintegrowana terytorialnie ochrona przyrody</t>
  </si>
  <si>
    <t>4.4</t>
  </si>
  <si>
    <t>Zintegrowane terytorialnie inwestycje społeczne</t>
  </si>
  <si>
    <t>https://funduszeuepodlaskie.pl/nabory-wnioskow-parki-bioroznorodnosci-w-bof-1-26/</t>
  </si>
  <si>
    <t>https://funduszeuepodlaskie.pl/nabory-wnioskow-poprawa-dostepnosci-architektonicznej-na-terenie-bof-1-26/</t>
  </si>
  <si>
    <t>Członkowie Stowarzyszenia Białostockiego Obszaru Funkcjonalnego, tj.: Miasto Białystok, Gmina Choroszcz, Gmina Czarna Białostocka, Gmina Dobrzyniewo Duże, Gmina Grabówka, Gmina Juchnowiec Kościelny, Gmina Łapy, Gmina Supraśl, Gmina Turośń Kościelna, Gmina Wasilków, Gmina Zabłudów</t>
  </si>
  <si>
    <t>2.3</t>
  </si>
  <si>
    <t>Zintegrowana terytorialnie efektywność energetyczna</t>
  </si>
  <si>
    <t>9.4</t>
  </si>
  <si>
    <t>Wzmocnienie lokalnej aktywnej integracji społecznej</t>
  </si>
  <si>
    <t>5.4</t>
  </si>
  <si>
    <t>Lokalna kultura i turystyka</t>
  </si>
  <si>
    <t>https://funduszeuepodlaskie.pl/nabory-wnioskow-modernizacja-energetyczna-obiektow-uzytecznosci-publicznej-w-mof-miasta-lomzy-1-26/</t>
  </si>
  <si>
    <t>Członkowie Miejskiego Obszaru Funkcjonalnego Miasta Łomży, tj. : Gmina Łomża, Miasto Łomża, Gmina Nowogród, Gmina Piątnica.</t>
  </si>
  <si>
    <t>Edukacja w ZIT</t>
  </si>
  <si>
    <t>FEDS.07.07</t>
  </si>
  <si>
    <t>FEDS.07.07 
Rozwój usług społecznych 
i zdrowotnych</t>
  </si>
  <si>
    <t>Kultura i turystyka</t>
  </si>
  <si>
    <t>region mazowiecki regionalny</t>
  </si>
  <si>
    <t>Działanie 09.05</t>
  </si>
  <si>
    <t>Wsparcie rodzin oraz pieczy zastępczej</t>
  </si>
  <si>
    <t>Ochrona Zdrowia, nr naboru FEPK.05.04-IZ.00-002/26</t>
  </si>
  <si>
    <t>https://funduszeue.podkarpackie.pl/nabory-wnioskow/5-4-ochrona-zdrowia-nr-naboru-fepk-05-04-iz-00-002-26</t>
  </si>
  <si>
    <t>O dofinansowanie mogą ubiegać się podmioty posiadające siedzibę, oddział lub inną prawnie dozwoloną formę organizacyjną działalności podmiotu na obszarze działania Lokalnej Grupy Działania – Puszcza Knyszyńska tj. gmin: Czarna Białostocka, Dobrzyniewo Duże, Grabówka, Gródek, Jasionówka, Juchnowiec Kościelny, Knyszyn, Michałowo, Supraśl, Wasilków i Zabłudów.</t>
  </si>
  <si>
    <t>https://www.puszczaknyszynska.org/nabor-nr-2-2026-efrr-przedsiewziecie-1-5-ochrona-dziedzictwa-przyrodniczego-i-kulturowego-oraz-rewitalizacja-obszarow-zdegradowanych/</t>
  </si>
  <si>
    <t>Lokalna Grupa Działania – Puszcza Knyszyńska</t>
  </si>
  <si>
    <t>Wzrost dostępności lokalnych usług społecznych</t>
  </si>
  <si>
    <t>9.3</t>
  </si>
  <si>
    <t>Podmioty posiadające siedzibę lub oddział na obszarze działania Lokalnej Grupy Działania – Puszcza Knyszyńska, obejmującym gminy: Czarna Białostocka, Dobrzyniewo Duże, Grabówka, Gródek, Jasionówka, Juchnowiec Kościelny, Knyszyn, Michałowo, Supraśl, Wasilków, Zabłudów.</t>
  </si>
  <si>
    <t>https://www.puszczaknyszynska.org/nabor-nr-3-2026-efs-przedsiewziecie-2-3-rozwoj-lokalnej-edukacji-i-ksztalcenia-dzieci-i-mlodziezy-efs/</t>
  </si>
  <si>
    <t>https://funduszeuepodlaskie.pl/nabory-wnioskow-wsparcie-rodzin-przezywajacych-trudnosci-opiekunczo-wychowawcze-oraz-pieczy-zastepczej-1-26/</t>
  </si>
  <si>
    <t>Wzmocnienie aktywnej integracji społecznej</t>
  </si>
  <si>
    <t>Usługi społeczne</t>
  </si>
  <si>
    <t>Lubelska Agencja Wspierania Przedsiębiorczości w Lublinie</t>
  </si>
  <si>
    <t>FEDS.14.01</t>
  </si>
  <si>
    <t>FEDS.14.01 Technologie strategiczne dla Dolnego Śląska</t>
  </si>
  <si>
    <t>Dolnośląska Instytucja Pośrednicząca</t>
  </si>
  <si>
    <t>suma</t>
  </si>
  <si>
    <t xml:space="preserve">4.1 </t>
  </si>
  <si>
    <t>4.1 Drogi regionalne, typ projektu C. Drogi wojewódzkie – usuwanie skutków powodzi</t>
  </si>
  <si>
    <t>Urząd Marszałkowski Województwa Małopolskiego, Departament Funduszy Europejskich</t>
  </si>
  <si>
    <t>https://www.fundusze.malopolska.pl/nabory/13656-dzialanie-41-drogi-regionalne-typ-projektu-c</t>
  </si>
  <si>
    <r>
      <t>Jedynym wnioskodawcą uprawnionym do aplikowania o środki w ramach przedmiotowego konkursu jest Województwo Małopolskie.</t>
    </r>
    <r>
      <rPr>
        <sz val="11"/>
        <color theme="1"/>
        <rFont val="Calibri"/>
        <family val="2"/>
        <scheme val="minor"/>
      </rPr>
      <t xml:space="preserve"> Pozostałe  podmioty mogą występować jedynie jako partnerzy w projekcie.</t>
    </r>
  </si>
  <si>
    <t>5.19</t>
  </si>
  <si>
    <t>5.19 Regionalne ścieżki rowerowe VeloMałopolska, typ A. Regionalne ścieżki rowerowe VeloMałopolska</t>
  </si>
  <si>
    <t>https://www.fundusze.malopolska.pl/nabory/13639-dzialanie-519-regionalne-sciezki-rowerowe-velomalopolska-typ-projektu</t>
  </si>
  <si>
    <t xml:space="preserve"> Infrastruktura społeczna</t>
  </si>
  <si>
    <t>FEMA.05.07-IP.01-085/26</t>
  </si>
  <si>
    <t>https://funduszeuedlamazowsza.eu/lista_nabory/5-7-kultura-i-turystyka-typ-projektu-rozwoj-infrastruktury-do-prowadzenia-dzialalnosci-kulturalnej-waznej-dla-edukacji-i-aktywnosci-kulturalnej-nr-fema-05-07-ip-01-085-26-dla-regionu-rmr/</t>
  </si>
  <si>
    <t xml:space="preserve">FEOP.06.02 </t>
  </si>
  <si>
    <t>Aktywizacja społeczno-zawodowa osób zagrożonych ubóstwem i wykluczeniem społecznym</t>
  </si>
  <si>
    <t>2026-04-24</t>
  </si>
  <si>
    <t>2026-06-09</t>
  </si>
  <si>
    <t>Nabór dedykowany WTZ</t>
  </si>
  <si>
    <t>Nabór dedykowany ZAZ</t>
  </si>
  <si>
    <t>10.19</t>
  </si>
  <si>
    <t>Outplacement FST</t>
  </si>
  <si>
    <t>Działanie 04.01</t>
  </si>
  <si>
    <t xml:space="preserve"> Infrastruktura drogowa</t>
  </si>
  <si>
    <t>https://funduszeueswietokrzyskie.pl/nabory?szukaj=&amp;dzialanie%5B%5D=4.1&amp;termin_od=&amp;termin_do=&amp;sort=najnowsze</t>
  </si>
  <si>
    <t>Działanie 09.06</t>
  </si>
  <si>
    <t>Podnoszenie potencjału partnerów społecznych 
i organizacji społeczeństwa obywatelskiego</t>
  </si>
  <si>
    <t>10.04</t>
  </si>
  <si>
    <t xml:space="preserve"> Zregenerowane środowisko przyrodnicze</t>
  </si>
  <si>
    <t xml:space="preserve">Ze względu na przedmiot naboru z konkursu wykluczone są: - Kościoły i związki wyznaniowe, - Niepubliczne instytucje kultury, - Niepubliczne instytucje sportu, - Niepubliczne podmioty integracji i pomocy społecznej. </t>
  </si>
  <si>
    <t>FEPZ.06.13</t>
  </si>
  <si>
    <t>Aktywna integracja w regionie</t>
  </si>
  <si>
    <t>Typy projektów:
1. Kompleksowe wsparcie aktywizacyjne na rzecz rodzin, społeczności i osób zagrożonych ubóstwem lub wykluczeniem społecznym oraz ich otoczenia, a także osób biernych zawodowo poprzez:
a) usługi integracji,
b) działania zmniejszające bariery w zatrudnieniu grup marginalizowanych społecznie realizowane np. w formie kampanii informacyjnych (jako działanie uzupełniające);
c) zmniejszanie barier w dostępie do krótkoterminowych mieszkań w połączeniu z usługami wspierającymi, np. poprzez sfinansowanie najmu krótkoterminowego na otwartym rynku, w mieszkaniu wspomaganym itp. jako alternatywy dla więzienia i bezdomności,
d) uczestnictwo w kulturze, zwiększanie kompetencji w zakresie spędzania czasu wolnego jako działania skierowane głównie do dzieci oraz do dzieci i ich rodziców/opiekunów w celu wzmacniania więzi (jako działanie uzupełniające);
e) inne usługi merytorycznie związane z realizacją projektu;
f) szkolenia/doradztwo specjalistyczne dla pracowników z różnych sektorów zaangażowanych w proces efektywnej pracy z osobami z grup marginalizowanych społecznie poprawiające ich umiejętności udzielania efektywnej pomocy, z wyłączeniem kadr instytucji pomocy i integracji społecznej (jako działania uzupełniające).
Wnioskodawcy ogólni:
1. Administracja publiczna, 
2. Instytucje nauki i edukacji, 
3. Organizacje społeczne i związki wyznaniowe,
4. Przedsiębiorstwa realizujące cele publiczne,
5. Służby publiczne,
6. Przedsiębiorstwa.
Uprawnieni wnioskodawcy: 
JST, ich związki, porozumienia i stowarzyszenia, jednostki organizacyjne JST, podmioty ekonomii społecznej zajmujące się aktywizacją społeczno-zawodową rodzin i osób zagrożonych ubóstwem lub wykluczeniem społecznym, podmioty działające na rzecz aktywizacji społeczno-zawodowej, których podstawowym zadaniem nie jest działalność gospodarcza, instytucje resocjalizacyjne, instytucje opiekuńczo-wychowawcze.</t>
  </si>
  <si>
    <t>Usługi dla MŚP</t>
  </si>
  <si>
    <t>2.5</t>
  </si>
  <si>
    <t>Beneficjent w okresie realizacji zobowiązany jest prowadzić biuro projektu na obszarze działania Stowarzyszenia N.A.R.E.W. – Narwiańska Akcja Rozwoju Ekonomicznego Wsi obejmującym gminy: Choroszcz, Kobylin Borzymy, Łapy, Krypno, Poświętne, Suraż, Sokoły, Turośń Kościelna, Tykocin, Wyszki, Zawady.</t>
  </si>
  <si>
    <t>Zwiększenie lokalnej aktywności społeczno-zawodowej</t>
  </si>
  <si>
    <t>9.2</t>
  </si>
  <si>
    <t>https://stowarzyszenienarew.org.pl/219/nabor-nr-62026efs.html</t>
  </si>
  <si>
    <t>Stowarzyszenie N.A.R.E.W. - Narwiańska Akcja Rozwoju Ekonomicznego Wsi</t>
  </si>
  <si>
    <t>Podmioty posiadające siedzibę, oddział lub inną prawnie dozwoloną formę organizacyjną działalności podmiotu na obszarze działania Stowarzyszenia N.A.R.E.W. – Narwiańska Akcja Rozwoju Ekonomicznego Wsi obejmującym gminy: Choroszcz, Kobylin Borzymy, Łapy, Krypno, Poświętne, Suraż, Sokoły, Turośń Kościelna, Tykocin, Wyszki, Zawady.</t>
  </si>
  <si>
    <t>https://stowarzyszenienarew.org.pl/216/nabor-nr-52026efrr.html</t>
  </si>
  <si>
    <t>Podmiotami uprawnionymi do ubiegania się o dofinansowanie w ramach przedmiotowego naboru są członkowie Miejskiego Obszaru Funkcjonalnego Miasta Łomży</t>
  </si>
  <si>
    <t>https://funduszeuepodlaskie.pl/nabory-wnioskow-inwestycje-w-infrastrukture-spoleczna-zwiazana-z-organizacja-uslug-spolecznych-2-26/</t>
  </si>
  <si>
    <t>ZIT Olsztyn</t>
  </si>
  <si>
    <t>https://funduszeeuropejskie.warmia.mazury.pl/nabory/309</t>
  </si>
  <si>
    <t>FEWM.06.06-IZ.00-003/26</t>
  </si>
  <si>
    <t>https://funduszeue.podkarpackie.pl/nabory-wnioskow/1-1-badania-i-rozwoj-typ-projektu-rozwoj-publicznej-infrastruktury-organizacji-badawczych-nr-naboru-fepk-01-01-iz-00-006-26</t>
  </si>
  <si>
    <t>Badania i rozwój, typ projektu Rozwój publicznej infrastruktury organizacji badawczych, 
nr naboru FEPK.01.01-IZ.00-006/26</t>
  </si>
  <si>
    <t>1.1</t>
  </si>
  <si>
    <t>https://funduszeue.opolskie.pl/nabory/62-aktywizacja-spoleczno-zawodowa-osob-zagrozonych-ubostwem-i-wykluczeniem-spolecznym-1</t>
  </si>
  <si>
    <t>Instytucja Zarządzająca FEO 2021-2027</t>
  </si>
  <si>
    <t>FEOP.07.01</t>
  </si>
  <si>
    <t>Usługi zdrowotne i społeczne oraz opieka długoterminowa</t>
  </si>
  <si>
    <t>2026-05-25</t>
  </si>
  <si>
    <t>2026-06-03</t>
  </si>
  <si>
    <t>https://funduszeue.opolskie.pl/nabory/71-uslugi-zdrowotne-i-spoleczne-oraz-opieka-dlugoterminowa-zakres-profilaktyka-schorzen</t>
  </si>
  <si>
    <t>RZP (Zdrowa aorta)</t>
  </si>
  <si>
    <t>FEDS.02.02</t>
  </si>
  <si>
    <t>FEDS.02.02 Efektywność energetyczna w budynkach mieszkalnych</t>
  </si>
  <si>
    <t>https://funduszeuedolnoslaskie.pl/nabory/13492-nabor-konkurencyjny-nr-feds1401-ip01-46326-dzialanie-feds141-technologie-strategiczne</t>
  </si>
  <si>
    <t>Biotechnologie w tym produkty lecznicze i technologie cyfrowe.</t>
  </si>
  <si>
    <t>FEMA.05.05-IP.01-087/26</t>
  </si>
  <si>
    <t>https://funduszeuedlamazowsza.eu/lista_nabory/5-5-infrastruktura-spoleczna-typ-projektu-tworzenie-infrastruktury-spolecznej-w-ramach-deinstytucjonalizacji-uslug-i-reintegracji-spolecznej-nr-fema-05-05-ip-01-087-26-dla-rws-albo-rmr/?_gl=1*mrbq3k*_ga*MTc4NDg5NDMyOC4xNzc2MzI0MzYy*_up*MQ..*_ga_GF51127620*czE3NzYzMjQzNjEkbzEkZzAkdDE3NzYzMjQzNjEkajYwJGwwJGgw</t>
  </si>
  <si>
    <t>FEMA.05.07-IP.01-088/26</t>
  </si>
  <si>
    <t>https://funduszeuedlamazowsza.eu/lista_nabory/5-7-kultura-i-turystyka-typ-projektu-turystyczne-szlaki-tematyczne-i-produkty-turystyczne-odwolujace-sie-do-walorow-historycznych-kulturowych-przyrodniczych-i-kulinarnych-tytul-naboru-nabor-dl/?_gl=1*nps2g9*_up*MQ..*_ga*MTE4MjE5OTQxMS4xNzc2MzIzMTU1*_ga_GF51127620*czE3NzYzMjMxNTUkbzEkZzEkdDE3NzYzMjMxNTckajU4JGwwJGgw</t>
  </si>
  <si>
    <t>FEMA.05.07-IP.01-089/26</t>
  </si>
  <si>
    <t>https://funduszeuedlamazowsza.eu/lista_nabory/5-7-kultura-i-turystyka-typ-projektu-turystyczne-szlaki-tematyczne-i-produkty-turystyczne-odwolujace-sie-do-walorow-historycznych-kulturowych-przyrodniczych-i-kulinarnych-tytul-naboru-nabor-dl-2/</t>
  </si>
  <si>
    <t>Mazowieckie Centrum Wsparcia Doradczego</t>
  </si>
  <si>
    <t>FEMA.07.03-IP.01-117/26</t>
  </si>
  <si>
    <t>Wzmocnienie kompetencji uczniów w ZIT</t>
  </si>
  <si>
    <t>Infrastruktura w turystyce i kulturze</t>
  </si>
  <si>
    <t>https://funduszeueswietokrzyskie.pl/nabory/ogloszenie-naboru-nr-fesw-05-04-iz-00-001-26</t>
  </si>
  <si>
    <t>zakres interwencji 165 – Ochrona, rozwój i promowanie publicznych walorów turystycznych i usług turystycznych.</t>
  </si>
  <si>
    <t>Jedynym wnioskodawcą uprawnionym do aplikowania o środki w ramach przedmiotowego konkursu jest Województwo Małopolskie. Pozostałe  podmioty mogą występować jedynie jako partnerzy w projekcie.</t>
  </si>
  <si>
    <t>https://funduszeue.slaskie.pl/web/guest/nabory/lsi/488</t>
  </si>
  <si>
    <t>10.23</t>
  </si>
  <si>
    <t>Edukacja zawodowa w procesie sprawiedliwej transformacji regionu</t>
  </si>
  <si>
    <t>Departament Europejskiego Funduszu Społecznego Urząd Marszałkowski Województwa Śląskiego</t>
  </si>
  <si>
    <t>10.21</t>
  </si>
  <si>
    <t>Wsparcie pracowników zaangażowanych w proces transformacji</t>
  </si>
  <si>
    <t>FELD.07.05</t>
  </si>
  <si>
    <t>Integracja i społeczeństwo obywatelskie</t>
  </si>
  <si>
    <t>Wojewódzki Urząd Pracy w Łodzi</t>
  </si>
  <si>
    <t>https://funduszeue.lodzkie.pl/nabory/dzialanie-feld0705-integracja-i-spoleczenstwo-obywatelskie-00126</t>
  </si>
  <si>
    <t xml:space="preserve">Organizacje pozarządowe
Podmioty ekonomii społecznej
Instytucje rynku pracy
Instytucje integracji i pomocy społecznej
Jednostki Samorządu Terytorialnego
Izby gospodarcze
Uczelnie wyższe
Szkoły i inne placówki oświatowe
Instytucje kultury i sportu
Mikro, małe i średnie przedsiębiorstwa </t>
  </si>
  <si>
    <t>02.10</t>
  </si>
  <si>
    <t xml:space="preserve">Ochrona i zachowanie przyrody wraz z rozwojem zielonej infrastruktury oraz ograniczeniem zanieczyszczeń  </t>
  </si>
  <si>
    <t>06.13</t>
  </si>
  <si>
    <t>10.05</t>
  </si>
  <si>
    <t xml:space="preserve">Sprawnie funkcjonujący i zdekarbonizowany transport publiczny  </t>
  </si>
  <si>
    <t>Zwiększanie zdolności technologicznych i przemysłowych w celu wspierania obronności Wielkopolski</t>
  </si>
  <si>
    <t xml:space="preserve">Nabór dla następujących inwestycji w infrastrukturę B+R uzgodnionych ze stroną rządową w trybie określonym zgodnie z Kontraktem Programowym: 1. Politechnika Poznańska – Centrum Technologii Zrównoważonego Rozwoju, 2. Sieć Badawcza Łukasiewicz – Poznański Instytut Technologiczny - Stanowisko do badania łożysk i maźnic, 3. Sieć Badawcza Łukasiewicz – Poznański Instytut Technologiczny - REC – wielkogabarytowa komora klimatyczna, 4. Uniwersytet Przyrodniczy – Wielkopolskie Centrum Projektowania Żywności, 5. Uniwersytet Ekonomiczny w Poznaniu - Zakup infrastruktury wpierającej prowadzenie badań nad dużymi modelami językowymi do oceny jakości informacji dla gospodarki i społeczeństwa, 6. Uniwersytet im. Adama Mickiewicza w Poznaniu Centrum NanoBiomedyczne - Mikro- i nano- technologie wytwarzania trójwymiarowych struktur do zastosowańw inżynierii materiałowej i medycynie regeneracyjnej, 7. Uniwersytet im. Adama Mickiewicza w Poznaniu Wydział Fizyki - Laboratorium preparatyki i charakteryzacji powierzchni materiałów funkcjonalnych na Wydziale Fizyki i Astronomii UAM w Poznaniu, 8. Uniwersytet im. Adama Mickiewicza w Poznaniu Wydział Nauk Politycznych - Interdyscyplinarna infrastruktura badawcza mediów i najnowszych zastosowań sztucznej inteligencji, 9. Sieć Badawcza Łukasiewicz – Poznański Instytut Technologiczny Centrum Transformacji Cyfrowej - Innowacyjne laboratorium Obliczeniowe dlaAutomatyzacji Przetwarzania Informacji (Akronim: PIT-InfoGRID).  </t>
  </si>
  <si>
    <t>brak</t>
  </si>
  <si>
    <t>https://funduszeue.wzp.pl/lista_nabory/6-13-aktywna-integracja-w-regionie-typ-1-2/</t>
  </si>
  <si>
    <t xml:space="preserve">Działanie 01.02 </t>
  </si>
  <si>
    <t>Wsparcie działalności przedsiębiorstw w zakresie B+R</t>
  </si>
  <si>
    <t>Urząd Marszałkowski Województa Świętokrzyskiego</t>
  </si>
  <si>
    <t>Zakup Infrastruktury B+R; Budżet naboru może ulec zmianie ze względu na kurs euro</t>
  </si>
  <si>
    <t>Prace B+R; Budżet naboru może ulec zmianie ze względu na kurs euro</t>
  </si>
  <si>
    <t>Działanie 08.05</t>
  </si>
  <si>
    <t xml:space="preserve">Wsparcie edukacji osób dorosłych </t>
  </si>
  <si>
    <t>https://funduszeueswietokrzyskie.pl/nabory/ogloszenie-naboru-nr-fesw-09-05-iz-00-001-26-wsparcie-rodzin-oraz-pieczy-zastepczej</t>
  </si>
  <si>
    <t>dodano link</t>
  </si>
  <si>
    <t>zmiana terminów rozpoczęcia i zakończenia naboru</t>
  </si>
  <si>
    <t>Działanie 13.01</t>
  </si>
  <si>
    <t>Wsparcie przemysłu obronnego</t>
  </si>
  <si>
    <t>Projekty inwestycyjne w przemyśle obronnym; Budżet naboru może ulec zmianie ze względu na kurs euro</t>
  </si>
  <si>
    <t>Działanie 13.02</t>
  </si>
  <si>
    <t xml:space="preserve">Wsparcie działalności B+R przedsiębiorstw w celu wzmocnienia zdolności obronnych </t>
  </si>
  <si>
    <t>Zakup Infrastruktury B+R ; Budżet naboru może ulec zmianie ze względu na kurs euro</t>
  </si>
  <si>
    <t>11.</t>
  </si>
  <si>
    <t>Działanie 15.01</t>
  </si>
  <si>
    <t>Infrastruktura lotniskowa</t>
  </si>
  <si>
    <t>12.</t>
  </si>
  <si>
    <t>13.</t>
  </si>
  <si>
    <t>1.6</t>
  </si>
  <si>
    <t>ROZWÓJ INFRASTRUKTURY NA RZECZ ROZWOJU GOSPODARCZEGO ZITY REGIONALNE</t>
  </si>
  <si>
    <t>2.7</t>
  </si>
  <si>
    <t xml:space="preserve"> ADAPTACJA DO ZMIAN KLIMATU W MIASTACH ZITY REGIONALNE</t>
  </si>
  <si>
    <t>Alokacja jest uzależniona od wyników wcześniejszego naboru w tym obszarze i zostanie określona w późniejszym terminie.</t>
  </si>
  <si>
    <t>2.19</t>
  </si>
  <si>
    <t>ADAPTACJA DO ZMIAN KLIMATU W MIASTACH OPPT</t>
  </si>
  <si>
    <t>3.2</t>
  </si>
  <si>
    <t>ROZWÓJ I USPRAWNIENIE MOBILNOŚCI MIEJSKIEJ I PODMIEJSKIEJ ZITY REGIONALNE</t>
  </si>
  <si>
    <t>19,03</t>
  </si>
  <si>
    <t>WSPARCIE ROZWOJU TURYSTYKI ZITY REGIONALNE</t>
  </si>
  <si>
    <t>3,38</t>
  </si>
  <si>
    <t>5.16</t>
  </si>
  <si>
    <t>WSPARCIE ADMINISTRACYJNE GMIN OPPT</t>
  </si>
  <si>
    <t>6.11</t>
  </si>
  <si>
    <t>RESTAURACJA I ADAPTACJA OBIEKTÓW DZIEDZICTWA KULTUROWEGO I NATURALNEGO</t>
  </si>
  <si>
    <t>14,01</t>
  </si>
  <si>
    <t>6.14</t>
  </si>
  <si>
    <t xml:space="preserve"> INWESTYCJE W ZAKRESIE DOSTĘPNOŚCI SZKÓŁ I PLACÓWEK, W TYM EDUKACYJNA BAZA SPORTOWA OPPT</t>
  </si>
  <si>
    <t>0,79</t>
  </si>
  <si>
    <t>6.15</t>
  </si>
  <si>
    <t xml:space="preserve"> INWESTYCJE W INFRASTRUKTURĘ KSZTAŁCENIA ZAWODOWEGO OPPT</t>
  </si>
  <si>
    <t>1,84</t>
  </si>
  <si>
    <t>6.13</t>
  </si>
  <si>
    <t>INWESTYCJE W INFRASTRUKTURĘ PRZEDSZKOLNĄ OPPT</t>
  </si>
  <si>
    <t>3,91</t>
  </si>
  <si>
    <t>Suma</t>
  </si>
  <si>
    <t>https://funduszeue.lodzkie.pl/nabory/dzialanie-feld0705-integracja-i-spoleczenstwo-obywatelskie-00226</t>
  </si>
  <si>
    <t>Jednostki Samorządu Terytorialnego</t>
  </si>
  <si>
    <t>FELD.07.04</t>
  </si>
  <si>
    <t>Kadry PSZ</t>
  </si>
  <si>
    <t>https://funduszeue.lodzkie.pl/nabory/dzialanie-feld0704-kadry-psz-00126</t>
  </si>
  <si>
    <t>Powiatowe Urzędy Pracy
Łódzka Wojewódzka Komenda Ochotniczych Hufców Pracy</t>
  </si>
  <si>
    <t>FELD.08.07</t>
  </si>
  <si>
    <t xml:space="preserve">Kształcenie ogólne </t>
  </si>
  <si>
    <t>https://funduszeue.lodzkie.pl/nabory/dzialanie-feld0807-ksztalcenie-ogolne-1</t>
  </si>
  <si>
    <t>Mikro, małe i średnie przedsiębiorstwa
Samorządy, organizacje i inne podmioty
Administracja publiczna
Jednostki Samorządu Terytorialnego
Organizacje społeczne i związki wyznaniowe
Instytucje nauki i edukacji
Szkoły i inne placówki oświatowe</t>
  </si>
  <si>
    <t>FELD.07.13</t>
  </si>
  <si>
    <t>Włączenie społeczne</t>
  </si>
  <si>
    <t>https://funduszeue.lodzkie.pl/nabory/dzialanie-feld0713-wlaczenie-spoleczne-00126</t>
  </si>
  <si>
    <t xml:space="preserve">Instytucje integracji i pomocy społecznej
Jednostki Samorządu Terytorialnego
Organizacje pozarządowe
Instytucje kultury i sportu
Niepubliczne zakłady opieki zdrowotnej
Szkoły i inne placówki oświatowe
Podmioty ekonomii społecznej
Duże przedsiębiorstwa </t>
  </si>
  <si>
    <t>https://funduszeue.wielkopolskie.pl/nabory/dzialanie-210-ochrona-i-zachowanie-przyrody-wraz-z-rozwojem-zielonej-infrastruktury-oraz-0</t>
  </si>
  <si>
    <t>06.08</t>
  </si>
  <si>
    <t>Edukacja przedszkolna, ogólna oraz kształcenie zawodowe w ramach ZIT</t>
  </si>
  <si>
    <t>Projekty realizowane w oparciu o listę projektów Strategii ZIT partnerstwa ZIT Kolsko-Tureckiego posiadającej pozytywną opinię Instytucji Zarządzającej FEW. Projekty poniżej 200 tys. euro.</t>
  </si>
  <si>
    <t xml:space="preserve">Usługi społeczne i zdrowotne </t>
  </si>
  <si>
    <t>https://funduszeue.wielkopolskie.pl/nabory/dzialanie-1004-zregenerowane-srodowisko-przyrodnicze</t>
  </si>
  <si>
    <t>https://funduszeue.wielkopolskie.pl/nabory/dzialanie-1005-sprawnie-funkcjonujacy-i-zdekarbonizowany-transport-publiczny</t>
  </si>
  <si>
    <t>https://funduszeue.wielkopolskie.pl/nabory/dzialanie-141-zwiekszenie-zdolnosci-technologicznych-i-przemyslowych-w-celu-wspierania</t>
  </si>
  <si>
    <t>15.01</t>
  </si>
  <si>
    <t>Wzmocnienie bezpieczeństwa i odporności regionalnej Wielkopolski</t>
  </si>
  <si>
    <t xml:space="preserve">Nabór nie będzie dotyczył następujących podtypów projektów: • 1g w zakresie budowy, rozbudowy, modernizacji oraz wyposażenia podmiotów opieki ambulatoryjnej i rehabilitacji w zakresie projektów wpisanych do Kontraktu Programowego • 1h (budowa, rozbudowa, modernizacja oraz wyposażenie bud.uż.publ. mogących pełnić funkcję miejsc doraźnego schron./pkt ewakuacji w zakresie proj. wpisanych do Kontraktu Prog) • 2a (projekty służące rozwojowi linii kolejowych) • 2c (inwestycje w drogi wojewódzkie) • 2d (inwestycje w punkty zasilania pojazdów) • 2f (zakup i/lub modernizacja taboru kolejowego) • 2g (rozbudowa i wyposażenie inf. Do obsługi taboru) • 2i (rozwój regionalnych lotnisk oraz subregionalnych lądowisk i infrastruktury na tych lotniskach lub w jej pobliżu) W ramach naboru ze wsparcia wykluczone są NZOZy oraz POZ. W ramach naboru nie wspiera się działań w zakresie e-zdrowia. W naborze przewiduje się realizację projektów niepodlegających wsparciu w ramach pomocy publicznej z zastrzeżeniem wsparcia udzielanego w obszarze transportu zgodnie z Rozporządzeniem nr 1370/2007. Szczegółowy katalog beneficjentów zostanie wskazany w Regulaminie wyboru projektów. </t>
  </si>
  <si>
    <t xml:space="preserve"> Wzmocnienie bezpieczeństwa i odporności regionalnej Wielkopolski</t>
  </si>
  <si>
    <t xml:space="preserve">Nabór dla Wielkopolskiego Zarządu Dróg Wojewódzkich </t>
  </si>
  <si>
    <t xml:space="preserve">FEMA.05.07-IP.01-086/26 </t>
  </si>
  <si>
    <t>https://funduszeuedlamazowsza.eu/lista_nabory/5-7-kultura-i-turystyka-typ-projektu-rozwoj-infrastruktury-do-prowadzenia-dzialalnosci-kulturalnej-waznej-dla-edukacji-i-aktywnosci-kulturalnej-nr-fema-05-07-ip-01-086-26-dla-regionu-rws-lub-rmr/</t>
  </si>
  <si>
    <t>FEMA.09.03-IP.01-091/26</t>
  </si>
  <si>
    <t>https://funduszeuedlamazowsza.eu/lista_nabory/9-3-mazowieckie-centrum-wsparcia-doradczego-typ-projektow-mazowieckie-centrum-wsparcia-doradczego-mcwd-nr-fema-09-03-ip-01-091-26-dla-rmr/</t>
  </si>
  <si>
    <t>7.3 Wzmocnienie kompetencji uczniów w ZIT, nr FEMA.07.03-IP.01-117/26 dla regionu warszawskiego stołecznego (RWS) - Fundusze Europejskie dla Mazowsza</t>
  </si>
  <si>
    <t>FEOP.01.07</t>
  </si>
  <si>
    <t>Opolskie konkurencyjne</t>
  </si>
  <si>
    <t>2026-06-08</t>
  </si>
  <si>
    <t>2026-06-18</t>
  </si>
  <si>
    <t>Instytucja Pośrednicząca FEO 2021-2027 - Opolskie Centrum Rozwoju Gospodarki</t>
  </si>
  <si>
    <t>https://funduszeue.opolskie.pl/nabory/17-opolskie-konkurencyjne-2</t>
  </si>
  <si>
    <t>FEOP.08.02</t>
  </si>
  <si>
    <t>Europejski Młodzieżowy Budżet Obywatelski</t>
  </si>
  <si>
    <t>2026-06-15</t>
  </si>
  <si>
    <t>2026-06-24</t>
  </si>
  <si>
    <t>https://funduszeue.opolskie.pl/nabory/82-europejski-mlodziezowy-budzet-obywatelski</t>
  </si>
  <si>
    <t>FEOP.10.01</t>
  </si>
  <si>
    <t>Dziedzictwo kulturowe i kultura, rozwój turystyki na obszarach miejskich - Aglomeracja Opolska</t>
  </si>
  <si>
    <t>2026-06-23</t>
  </si>
  <si>
    <t>2026-07-23</t>
  </si>
  <si>
    <t>do 10 czerwca 2026 r.</t>
  </si>
  <si>
    <t>https://funduszeue.slaskie.pl/web/guest/nabory/lsi/489</t>
  </si>
  <si>
    <t>https://funduszeue.slaskie.pl/web/guest/nabory/lsi/555</t>
  </si>
  <si>
    <t>07.08</t>
  </si>
  <si>
    <t>Strategiczne projekty dla obszaru wsparcia rodziny</t>
  </si>
  <si>
    <t>https://funduszeue.slaskie.pl/web/guest/nabory/lsi/486</t>
  </si>
  <si>
    <t>„Budowa technologicznie nowoczesnego obiektu na potrzeby Zespołów Ratownictwa Medycznego na wypadek sytuacji kryzysowej 
lub konfliktu zbrojnego"</t>
  </si>
  <si>
    <t>Planowana data ogłoszenia naboru 25.06.2026</t>
  </si>
  <si>
    <t>Wsparcie odpornej infrastruktury ochrony zdrowia</t>
  </si>
  <si>
    <t>16.1</t>
  </si>
  <si>
    <t>„Budowa i wyposażenie infrastruktury szpitalnej w Wojewódzkim Szpitalu Specjalistycznym im. Stefana Kardynała Wyszyńskiego SPZOZ w Lublinie na wypadek sytuacji kryzysowej lub konfliktu zbrojnego”</t>
  </si>
  <si>
    <t>W ramach kategorii wnioskodawcy: duże przedsiębiorstwa - uprawnione są wyłącznie: Spółki prawa handlowego, w których większość udziałów lub akcji posiadają JST lub ich związki.</t>
  </si>
  <si>
    <t>https://funduszeue.lubelskie.pl/efrr/nabory/11.3-ochrona-dziedzictwa-kulturowego-obszarow-miejskich-i-ich-obszarow-funkcjonalnych-w-ramach-zintegrowanych-inwestycji-terytor/dzialanie-11.3-ochrona-dziedzictwa-kulturowego-obszarow-miejskich-i-ich-obszarow-funkcjonalnych-w-ramach-zintegrowanych-2/</t>
  </si>
  <si>
    <t>Ochrona dziedzictwa kulturowego obszarów miejskich i ich obszarów funkcjonalnych w ramach Zintegrowanych Inwestycji Terytorialnych</t>
  </si>
  <si>
    <t>11.3</t>
  </si>
  <si>
    <t>1. Projekty w zakresie:
e) wsparcia dla tworzenia lub funkcjonowania placówek świadczących usługi społeczne w społeczności lokalnej i ich usług, w tym CUS</t>
  </si>
  <si>
    <t>https://funduszeue.lubelskie.pl/efs/nabory/8.5-uslugi-spoleczne/8.5-uslugi-spoleczne-nr-felu.08.05-iz.00-002-26/</t>
  </si>
  <si>
    <t xml:space="preserve">Planowana data ogłoszenia naboru: 21.05 2026 </t>
  </si>
  <si>
    <t>Zrównoważony rozwój dziedzictwa kulturowego</t>
  </si>
  <si>
    <t>7.9</t>
  </si>
  <si>
    <t xml:space="preserve">Planowana data ogłoszenia naboru: 28.05 2026 </t>
  </si>
  <si>
    <t>Infrastruktura usług i integracji społecznej</t>
  </si>
  <si>
    <t>7.6</t>
  </si>
  <si>
    <t>Nabór dla Klastrów</t>
  </si>
  <si>
    <t>Planowana data ogłoszenia naboru: 28.05.2026</t>
  </si>
  <si>
    <t>Budowa i rozwój powiązań klastrowych</t>
  </si>
  <si>
    <t>2.8</t>
  </si>
  <si>
    <t>Nabór dla Instytucji Otoczenia Biznesu</t>
  </si>
  <si>
    <t>https://funduszeue.lubelskie.pl/lawp/nabory/2.5-uslugi-dla-msp/2.5-uslugi-dla-msp-1/</t>
  </si>
  <si>
    <t>WOJEWÓDZTWO LUBELSKIE - TABELA NABOROWA NA CZERWIEC 2026 ROKU</t>
  </si>
  <si>
    <t>Podmioty posiadające siedzibę lub oddział na obszarze działania Stowarzyszenia „Lokalna Grupa Działania – Kanał Augustowski” obejmującego swoim zasięgiem następujące gminy: Gmina Miasto Augustów, Gmina Augustów, Gmina Płaska.</t>
  </si>
  <si>
    <t>https://lgd-kanal.augustow.pl/aktualnosci/nabor-nr-4-2026-efs/</t>
  </si>
  <si>
    <t>Stowarzyszenie "Lokalna Grupa Działania - Kanał Augustowski"</t>
  </si>
  <si>
    <t>https://lgd-kanal.augustow.pl/aktualnosci/nabor-nr-3-2026-efs/</t>
  </si>
  <si>
    <t>Podmioty posiadające siedzibę, oddział lub inną prawnie dozwoloną formę organizacyjną działalności podmiotu na obszarze działania Lokalnej Grupy Działania obejmującym województwo podlaskie, tj. teren LGD Stowarzyszenie „Sąsiedzi”( czyli gminy: Łomża, Piątnica, Śniadowo, Miastkowo i Wizna).</t>
  </si>
  <si>
    <t>https://lgd-sasiedzi.pl/ogloszenie-o-naborze-wnioskow-o-udzielenie-wsparcia-na-operacje-realizowane-przez-podmioty-inne-niz-lgd-nabor-nr-12-2026-efrr/</t>
  </si>
  <si>
    <t>Lokalna Grupa Działania Stowarzyszenie Sąsiedzi</t>
  </si>
  <si>
    <t>Podmioty posiadające siedzibę lub oddział na obszarze działania LGD Puszcza Knyszyńska obejmującym gminy: Czarna Białostocka, Dobrzyniewo Duże, Grabówka, Gródek, Jasionówka, Juchnowiec Kościelny, Knyszyn, Michałowo, Supraśl, Wasilków i Zabłudów.</t>
  </si>
  <si>
    <t>https://www.puszczaknyszynska.org/nabor-nr-6-2026-efs-przedsiewziecie-2-7-wsparcie-rodzin-w-spolecznosci-lokalnej-efs/</t>
  </si>
  <si>
    <t>Lokalna Grupa Działania Puszcza Knyszyńska</t>
  </si>
  <si>
    <t>https://www.puszczaknyszynska.org/nabor-nr-5-2026-efrr-przedsiewziecie-1-5-ochrona-dziedzictwa-przyrodniczego-i-kulturowego-oraz-rewitalizacja-obszarow-zdegradowanych/</t>
  </si>
  <si>
    <t>https://funduszeuepodlaskie.pl/nabory-wnioskow-lokalne-inicjatywy-na-rzecz-ksztalcenia-osob-doroslych-na-przykladzie-lowe-realizowane-poza-systemem-bur-i-psf-1-26/</t>
  </si>
  <si>
    <t>Wojewódzki Urząd Pracy w Bialymstoku</t>
  </si>
  <si>
    <t>Wspieranie uczenia się przez całe życie</t>
  </si>
  <si>
    <t>7.4</t>
  </si>
  <si>
    <t>Podmioty posiadające siedzibę lub oddział na obszarze działania Stowarzyszenia Lokalna Grupa Działania „Puszcza Białowieska” obejmującym gminy powiatu hajnowskiego: Białowieża, Czeremcha, Czyże, Dubicze Cerkiewne, Hajnówka, Kleszczele, Narew, Narewka oraz Miasto Hajnówka i gminy powiatu bielskiego: wiejska Bielsk Podlaski, Boćki, Orla.</t>
  </si>
  <si>
    <t>https://lgd-puszcza-bialowieska.pl/nabory-wnioskow/nabory-efs/nabor-nr-14-2026-efs/</t>
  </si>
  <si>
    <t>Lokalna Grupa Działania „Puszcza Białowieska”</t>
  </si>
  <si>
    <t>Beneficjent w okresie realizacji zobowiązany jest prowadzić biuro projektu na obszarze działania LGD: Bakałarzewo, Filipów, Jeleniewo, Przerośl, Raczki, Rutka - Tartak, Suwałki, Szypliszki, Wiżajny, Giby, Krasnopol, Puńsk, Sejny, m. Sejny, Nowinka</t>
  </si>
  <si>
    <t>https://www.su-se.pl/nabory-wnioskow/efs/konkursy/ogloszenie-o-naborze-wnioskow-nr-82026efs-wsparcie-dla-tworzenia-i-funkcjonowania-placowek-wsparcia-dziennego-dla-dzieci-i-mlod.html#gsc.tab=0</t>
  </si>
  <si>
    <t>Stowarzyszenie „Suwalsko-Sejneńska” Lokalna Grupa Działania</t>
  </si>
  <si>
    <t>https://www.su-se.pl/nabory-wnioskow/efs/konkursy/ogloszenie-o-naborze-wnioskow-nr-72026efs-rozwoj-uslug-opiekunczych.html#gsc.tab=0</t>
  </si>
  <si>
    <t>https://funduszeeuropejskie.warmia.mazury.pl/nabory/325</t>
  </si>
  <si>
    <t>UMWW-M Regionalny Ośrodek Polityki Społecznej</t>
  </si>
  <si>
    <t xml:space="preserve">FEWM.09.06-IZ.00-001/26 </t>
  </si>
  <si>
    <t>https://funduszeeuropejskie.warmia.mazury.pl/nabory/319</t>
  </si>
  <si>
    <t>Warmińsko-Mazurska Agencja Rozwoju Regionalnego w Olsztynie</t>
  </si>
  <si>
    <t>Działalność B+R+I przedsiębiorstw</t>
  </si>
  <si>
    <t>FEWM.01.02-IP.02-002/26</t>
  </si>
  <si>
    <t>https://funduszeeuropejskie.warmia.mazury.pl/nabory/322</t>
  </si>
  <si>
    <t xml:space="preserve">FEWM.01.02-IP.02-003/26 </t>
  </si>
  <si>
    <t>strategiczny WJM</t>
  </si>
  <si>
    <t>https://funduszeeuropejskie.warmia.mazury.pl/nabory/326</t>
  </si>
  <si>
    <t xml:space="preserve">UMWW-M Departament Europejski Fundusz Rozwoju Regionalnego </t>
  </si>
  <si>
    <t>Adaptacja do zmian klimatu</t>
  </si>
  <si>
    <t xml:space="preserve">FEWM.02.07-IZ.00-001/26 </t>
  </si>
  <si>
    <t>Efektywność energetyczna</t>
  </si>
  <si>
    <t>FEWM.02.01-IZ.00-004/26</t>
  </si>
  <si>
    <t>https://funduszeeuropejskie.warmia.mazury.pl/nabory/317</t>
  </si>
  <si>
    <t>Publiczna oferta turystyczna</t>
  </si>
  <si>
    <t>FEWM.11.02-IZ.00-001/26</t>
  </si>
  <si>
    <t>ZIT Elbląg</t>
  </si>
  <si>
    <t>https://funduszeeuropejskie.warmia.mazury.pl/nabory/315</t>
  </si>
  <si>
    <t>Infrastruktura edukacyjna - ZIT</t>
  </si>
  <si>
    <t>FEWM.05.02-IP.02-002/26</t>
  </si>
  <si>
    <t>https://funduszeeuropejskie.warmia.mazury.pl/nabory/313</t>
  </si>
  <si>
    <t>FEWM.01.02-IP.02-001/26</t>
  </si>
  <si>
    <t>proj. strategiczny, z bocianem przez EGO</t>
  </si>
  <si>
    <t>https://funduszeeuropejskie.warmia.mazury.pl/nabory/312</t>
  </si>
  <si>
    <t>Szlaki turystyczne</t>
  </si>
  <si>
    <t xml:space="preserve">FEWM.11.03-IZ.00-003/26 </t>
  </si>
  <si>
    <t>ZIT MOF Elbląga</t>
  </si>
  <si>
    <t>https://funduszeeuropejskie.warmia.mazury.pl/nabory/311</t>
  </si>
  <si>
    <t>Mobilność miejska – ZIT</t>
  </si>
  <si>
    <t xml:space="preserve">FEWM.03.02-IZ.00-002/26 </t>
  </si>
  <si>
    <t>https://funduszeeuropejskie.warmia.mazury.pl/nabory/310</t>
  </si>
  <si>
    <t xml:space="preserve"> UMWW-M Departament Europejskiego Funduszu Społecznego </t>
  </si>
  <si>
    <t>Edukacja przez całe życie</t>
  </si>
  <si>
    <t>FEWM.06.05-IZ.00-001/26</t>
  </si>
  <si>
    <t>https://funduszeue.podkarpackie.pl/nabory-wnioskow/6-1-zrownowazony-rozwoj-miejskich-obszarow-funkcjonalnych-nr-naboru-fepk-06-01-iz-00-025-26</t>
  </si>
  <si>
    <t>Zrównoważony rozwój miejskich obszarów funkcjonalnych, 
nr naboru FEPK.06.01-IZ.00-025/26</t>
  </si>
  <si>
    <t>6.1</t>
  </si>
  <si>
    <t>https://funduszeue.podkarpackie.pl/nabory-wnioskow/6-1-zrownowazony-rozwoj-miejskich-obszarow-funkcjonalnych-nr-naboru-fepk-06-01-iz-00-026-26</t>
  </si>
  <si>
    <t>Zrównoważony rozwój miejskich obszarów funkcjonalnych, 
nr naboru FEPK.06.01-IZ.00-026/26</t>
  </si>
  <si>
    <t>https://funduszeue.podkarpackie.pl/nabory-wnioskow/3-1-zrownowazona-mobilnosc-miejska-zit-nr-naboru-fepk-03-01-iz-00-002-26</t>
  </si>
  <si>
    <t>Zrównoważona mobilność miejska – ZIT, 
Nr naboru FEPK.03.01-IZ.00-002/26</t>
  </si>
  <si>
    <t>3.1</t>
  </si>
  <si>
    <t>https://funduszeue.podkarpackie.pl/nabory-wnioskow/2-5-adaptacja-do-zmian-klimatu-numer-naboru-fepk-02-05-iz-00-007-26</t>
  </si>
  <si>
    <t>Adaptacja do zmian klimatu, 
numer naboru FEPK.02.05-IZ.00-007/26</t>
  </si>
  <si>
    <t>https://funduszeuedolnoslaskie.pl/nabory/13820-nabor-konkurencyjny-nr-feds0202-ip01-48126-dzialanie-22-efektywnosc-energetyczna-w</t>
  </si>
  <si>
    <t>data ogłoszenia naboru: 23 czerwca 2026 r.</t>
  </si>
  <si>
    <t>https://funduszeuedolnoslaskie.pl/nabory/13765-nabor-konkurencyjny-nr-feds0707-ip02-47826-programy-profilaktyki-chorob-bedacych</t>
  </si>
  <si>
    <t>Programy profilaktyki chorób będących istotnym problemem zdrowotnym regionu - profilaktyka nadwagi i otyłości wśród dzieci w wieku szkolnym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</si>
</sst>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yyyy/mm/dd;@"/>
    <numFmt numFmtId="165" formatCode="yyyy\-mm\-dd;@"/>
    <numFmt numFmtId="166" formatCode="_-* #,##0.00\ _z_ł_-;\-* #,##0.00\ _z_ł_-;_-* &quot;-&quot;??\ _z_ł_-;_-@_-"/>
    <numFmt numFmtId="167" formatCode="#,##0.00,,&quot; &quot;"/>
    <numFmt numFmtId="168" formatCode="#,##0.00;[Red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333333"/>
      <name val="Arial"/>
      <family val="2"/>
      <charset val="238"/>
    </font>
    <font>
      <u/>
      <sz val="11"/>
      <name val="Calibri"/>
      <family val="2"/>
      <scheme val="minor"/>
    </font>
    <font>
      <sz val="11"/>
      <color rgb="FF1B1B1B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2"/>
      <color theme="10"/>
      <name val="Arial"/>
      <family val="2"/>
      <charset val="238"/>
    </font>
    <font>
      <sz val="11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theme="5" tint="0.79995117038483843"/>
      </patternFill>
    </fill>
    <fill>
      <patternFill patternType="solid">
        <fgColor rgb="FFFFCC99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FFC000"/>
        <bgColor theme="5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FFDEBD"/>
        <bgColor theme="5" tint="0.79998168889431442"/>
      </patternFill>
    </fill>
    <fill>
      <patternFill patternType="solid">
        <fgColor theme="5" tint="0.79998168889431442"/>
        <bgColor theme="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11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29" fillId="0" borderId="0"/>
    <xf numFmtId="0" fontId="1" fillId="0" borderId="0"/>
  </cellStyleXfs>
  <cellXfs count="385">
    <xf numFmtId="0" fontId="0" fillId="0" borderId="0" xfId="0"/>
    <xf numFmtId="0" fontId="0" fillId="0" borderId="0" xfId="0"/>
    <xf numFmtId="0" fontId="9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164" fontId="0" fillId="5" borderId="1" xfId="0" applyNumberFormat="1" applyFill="1" applyBorder="1"/>
    <xf numFmtId="0" fontId="0" fillId="5" borderId="1" xfId="0" applyFill="1" applyBorder="1" applyAlignment="1">
      <alignment wrapText="1"/>
    </xf>
    <xf numFmtId="2" fontId="0" fillId="5" borderId="1" xfId="0" applyNumberFormat="1" applyFill="1" applyBorder="1"/>
    <xf numFmtId="0" fontId="5" fillId="5" borderId="1" xfId="2" applyFill="1" applyBorder="1" applyAlignment="1">
      <alignment wrapText="1"/>
    </xf>
    <xf numFmtId="0" fontId="0" fillId="5" borderId="1" xfId="0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5" fillId="0" borderId="1" xfId="2" applyBorder="1" applyAlignment="1">
      <alignment wrapText="1"/>
    </xf>
    <xf numFmtId="0" fontId="12" fillId="0" borderId="0" xfId="0" applyFont="1" applyAlignment="1">
      <alignment horizontal="right"/>
    </xf>
    <xf numFmtId="2" fontId="9" fillId="6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0" fontId="11" fillId="3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49" fontId="10" fillId="4" borderId="1" xfId="3" applyNumberFormat="1" applyFont="1" applyFill="1" applyBorder="1" applyAlignment="1">
      <alignment horizontal="left" wrapText="1"/>
    </xf>
    <xf numFmtId="0" fontId="10" fillId="4" borderId="1" xfId="3" applyFont="1" applyFill="1" applyBorder="1" applyAlignment="1">
      <alignment horizontal="left" vertical="center" wrapText="1"/>
    </xf>
    <xf numFmtId="14" fontId="10" fillId="4" borderId="1" xfId="3" applyNumberFormat="1" applyFont="1" applyFill="1" applyBorder="1" applyAlignment="1">
      <alignment horizontal="center" vertical="center" wrapText="1"/>
    </xf>
    <xf numFmtId="14" fontId="10" fillId="4" borderId="1" xfId="3" applyNumberFormat="1" applyFont="1" applyFill="1" applyBorder="1" applyAlignment="1">
      <alignment vertical="center" wrapText="1"/>
    </xf>
    <xf numFmtId="0" fontId="10" fillId="4" borderId="1" xfId="2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wrapText="1"/>
    </xf>
    <xf numFmtId="49" fontId="10" fillId="8" borderId="1" xfId="3" applyNumberFormat="1" applyFont="1" applyFill="1" applyBorder="1" applyAlignment="1">
      <alignment horizontal="left" wrapText="1"/>
    </xf>
    <xf numFmtId="0" fontId="10" fillId="8" borderId="1" xfId="3" applyFont="1" applyFill="1" applyBorder="1" applyAlignment="1">
      <alignment horizontal="left" vertical="center" wrapText="1"/>
    </xf>
    <xf numFmtId="14" fontId="10" fillId="8" borderId="1" xfId="3" applyNumberFormat="1" applyFont="1" applyFill="1" applyBorder="1" applyAlignment="1">
      <alignment horizontal="center" vertical="center" wrapText="1"/>
    </xf>
    <xf numFmtId="14" fontId="10" fillId="8" borderId="1" xfId="3" applyNumberFormat="1" applyFont="1" applyFill="1" applyBorder="1" applyAlignment="1">
      <alignment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right" vertical="center" wrapText="1"/>
    </xf>
    <xf numFmtId="0" fontId="10" fillId="8" borderId="1" xfId="3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wrapText="1"/>
    </xf>
    <xf numFmtId="16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4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2" fontId="18" fillId="7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2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5" borderId="1" xfId="0" applyNumberFormat="1" applyFill="1" applyBorder="1"/>
    <xf numFmtId="49" fontId="0" fillId="0" borderId="1" xfId="0" applyNumberFormat="1" applyBorder="1"/>
    <xf numFmtId="2" fontId="12" fillId="0" borderId="0" xfId="0" applyNumberFormat="1" applyFont="1"/>
    <xf numFmtId="164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67" fontId="23" fillId="3" borderId="1" xfId="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 shrinkToFit="1"/>
    </xf>
    <xf numFmtId="167" fontId="23" fillId="0" borderId="1" xfId="4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5" fillId="3" borderId="1" xfId="6" applyFont="1" applyFill="1" applyBorder="1" applyAlignment="1">
      <alignment horizontal="center" vertical="center" wrapText="1"/>
    </xf>
    <xf numFmtId="14" fontId="25" fillId="3" borderId="1" xfId="6" applyNumberFormat="1" applyFont="1" applyFill="1" applyBorder="1" applyAlignment="1" applyProtection="1">
      <alignment horizontal="center" vertical="center" wrapText="1"/>
      <protection locked="0"/>
    </xf>
    <xf numFmtId="14" fontId="25" fillId="3" borderId="1" xfId="6" applyNumberFormat="1" applyFont="1" applyFill="1" applyBorder="1" applyAlignment="1" applyProtection="1">
      <alignment horizontal="center" vertical="center" wrapText="1" shrinkToFit="1"/>
      <protection locked="0"/>
    </xf>
    <xf numFmtId="0" fontId="24" fillId="3" borderId="1" xfId="0" applyFont="1" applyFill="1" applyBorder="1"/>
    <xf numFmtId="0" fontId="24" fillId="4" borderId="1" xfId="0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 wrapText="1"/>
    </xf>
    <xf numFmtId="14" fontId="25" fillId="4" borderId="5" xfId="6" applyNumberFormat="1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/>
    <xf numFmtId="0" fontId="25" fillId="3" borderId="1" xfId="7" applyFont="1" applyFill="1" applyBorder="1" applyAlignment="1">
      <alignment horizontal="center" vertical="center" wrapText="1"/>
    </xf>
    <xf numFmtId="14" fontId="25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2" fontId="15" fillId="3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 vertical="center"/>
    </xf>
    <xf numFmtId="0" fontId="22" fillId="0" borderId="1" xfId="2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14" fontId="5" fillId="5" borderId="1" xfId="2" applyNumberFormat="1" applyFill="1" applyBorder="1" applyAlignment="1">
      <alignment horizontal="center" vertical="center" wrapText="1"/>
    </xf>
    <xf numFmtId="164" fontId="5" fillId="7" borderId="1" xfId="2" applyNumberForma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2" fontId="9" fillId="6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14" fontId="6" fillId="5" borderId="0" xfId="0" applyNumberFormat="1" applyFont="1" applyFill="1" applyAlignment="1">
      <alignment vertical="center"/>
    </xf>
    <xf numFmtId="2" fontId="6" fillId="5" borderId="0" xfId="0" applyNumberFormat="1" applyFont="1" applyFill="1" applyAlignment="1">
      <alignment vertical="center"/>
    </xf>
    <xf numFmtId="0" fontId="19" fillId="5" borderId="0" xfId="2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9" fillId="0" borderId="0" xfId="2" applyFont="1" applyBorder="1" applyAlignment="1">
      <alignment vertical="center" wrapText="1"/>
    </xf>
    <xf numFmtId="164" fontId="6" fillId="5" borderId="0" xfId="0" applyNumberFormat="1" applyFont="1" applyFill="1" applyAlignment="1">
      <alignment vertical="center"/>
    </xf>
    <xf numFmtId="0" fontId="0" fillId="0" borderId="0" xfId="0" applyAlignment="1">
      <alignment wrapText="1"/>
    </xf>
    <xf numFmtId="0" fontId="5" fillId="0" borderId="0" xfId="2" applyBorder="1"/>
    <xf numFmtId="2" fontId="0" fillId="0" borderId="0" xfId="0" applyNumberFormat="1"/>
    <xf numFmtId="0" fontId="0" fillId="3" borderId="1" xfId="0" applyFill="1" applyBorder="1" applyAlignment="1">
      <alignment wrapText="1"/>
    </xf>
    <xf numFmtId="0" fontId="5" fillId="3" borderId="1" xfId="2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5" fillId="4" borderId="1" xfId="2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5" fillId="0" borderId="0" xfId="2" applyFill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0" xfId="0" applyNumberFormat="1"/>
    <xf numFmtId="49" fontId="0" fillId="0" borderId="0" xfId="0" applyNumberFormat="1"/>
    <xf numFmtId="0" fontId="26" fillId="0" borderId="0" xfId="0" applyFont="1" applyAlignment="1">
      <alignment horizontal="center" vertical="center" wrapText="1"/>
    </xf>
    <xf numFmtId="167" fontId="27" fillId="0" borderId="0" xfId="0" applyNumberFormat="1" applyFont="1" applyAlignment="1">
      <alignment horizontal="center"/>
    </xf>
    <xf numFmtId="166" fontId="10" fillId="5" borderId="1" xfId="4" applyNumberFormat="1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wrapText="1"/>
    </xf>
    <xf numFmtId="0" fontId="0" fillId="0" borderId="7" xfId="0" applyBorder="1"/>
    <xf numFmtId="0" fontId="0" fillId="0" borderId="3" xfId="0" applyBorder="1"/>
    <xf numFmtId="0" fontId="12" fillId="0" borderId="3" xfId="0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0" fontId="0" fillId="0" borderId="8" xfId="0" applyBorder="1"/>
    <xf numFmtId="0" fontId="5" fillId="8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ill="1"/>
    <xf numFmtId="0" fontId="8" fillId="0" borderId="1" xfId="0" quotePrefix="1" applyFont="1" applyBorder="1" applyAlignment="1" applyProtection="1">
      <alignment horizontal="left" vertical="center" wrapText="1"/>
      <protection locked="0"/>
    </xf>
    <xf numFmtId="0" fontId="8" fillId="3" borderId="1" xfId="0" quotePrefix="1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14" fillId="0" borderId="1" xfId="0" applyFont="1" applyBorder="1" applyAlignment="1">
      <alignment horizontal="right" wrapText="1"/>
    </xf>
    <xf numFmtId="2" fontId="23" fillId="3" borderId="1" xfId="4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right" vertical="center" wrapText="1"/>
    </xf>
    <xf numFmtId="0" fontId="29" fillId="0" borderId="0" xfId="9"/>
    <xf numFmtId="0" fontId="5" fillId="0" borderId="0" xfId="2"/>
    <xf numFmtId="14" fontId="0" fillId="0" borderId="0" xfId="0" applyNumberFormat="1"/>
    <xf numFmtId="165" fontId="21" fillId="0" borderId="0" xfId="0" applyNumberFormat="1" applyFont="1" applyAlignment="1">
      <alignment horizontal="right" vertical="center" wrapText="1" shrinkToFit="1"/>
    </xf>
    <xf numFmtId="0" fontId="2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0" fillId="0" borderId="0" xfId="3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 shrinkToFit="1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left" vertical="center" wrapText="1"/>
    </xf>
    <xf numFmtId="165" fontId="5" fillId="0" borderId="1" xfId="2" applyNumberForma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4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14" fontId="19" fillId="0" borderId="1" xfId="2" applyNumberFormat="1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wrapText="1"/>
    </xf>
    <xf numFmtId="14" fontId="19" fillId="3" borderId="1" xfId="2" applyNumberFormat="1" applyFont="1" applyFill="1" applyBorder="1" applyAlignment="1">
      <alignment wrapText="1"/>
    </xf>
    <xf numFmtId="0" fontId="6" fillId="3" borderId="1" xfId="0" applyFont="1" applyFill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14" fontId="13" fillId="3" borderId="1" xfId="2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12" fillId="5" borderId="9" xfId="0" applyFont="1" applyFill="1" applyBorder="1" applyAlignment="1">
      <alignment horizontal="right" wrapText="1"/>
    </xf>
    <xf numFmtId="0" fontId="12" fillId="3" borderId="10" xfId="0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right" wrapText="1"/>
    </xf>
    <xf numFmtId="0" fontId="11" fillId="3" borderId="0" xfId="0" applyFont="1" applyFill="1"/>
    <xf numFmtId="14" fontId="1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1" fillId="11" borderId="1" xfId="0" applyFont="1" applyFill="1" applyBorder="1" applyAlignment="1">
      <alignment horizontal="center" vertical="center"/>
    </xf>
    <xf numFmtId="49" fontId="11" fillId="11" borderId="1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164" fontId="11" fillId="11" borderId="1" xfId="0" applyNumberFormat="1" applyFont="1" applyFill="1" applyBorder="1" applyAlignment="1">
      <alignment horizontal="center" vertical="center"/>
    </xf>
    <xf numFmtId="2" fontId="18" fillId="11" borderId="1" xfId="0" applyNumberFormat="1" applyFont="1" applyFill="1" applyBorder="1" applyAlignment="1">
      <alignment horizontal="center" vertical="center"/>
    </xf>
    <xf numFmtId="164" fontId="5" fillId="11" borderId="1" xfId="2" applyNumberForma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 wrapText="1"/>
    </xf>
    <xf numFmtId="2" fontId="11" fillId="11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2" fontId="17" fillId="6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14" fontId="13" fillId="5" borderId="1" xfId="2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 applyProtection="1">
      <alignment horizontal="left" vertical="center" wrapText="1" shrinkToFit="1"/>
      <protection locked="0"/>
    </xf>
    <xf numFmtId="0" fontId="16" fillId="0" borderId="0" xfId="0" applyFont="1" applyAlignment="1">
      <alignment horizontal="right"/>
    </xf>
    <xf numFmtId="166" fontId="11" fillId="0" borderId="0" xfId="0" applyNumberFormat="1" applyFont="1"/>
    <xf numFmtId="168" fontId="11" fillId="0" borderId="1" xfId="0" applyNumberFormat="1" applyFont="1" applyBorder="1" applyAlignment="1">
      <alignment horizontal="center" vertical="center" wrapText="1"/>
    </xf>
    <xf numFmtId="14" fontId="31" fillId="0" borderId="1" xfId="2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4" fontId="31" fillId="3" borderId="1" xfId="2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8" fontId="32" fillId="4" borderId="5" xfId="0" applyNumberFormat="1" applyFont="1" applyFill="1" applyBorder="1" applyAlignment="1" applyProtection="1">
      <alignment horizontal="center" vertical="center" wrapText="1" shrinkToFit="1"/>
      <protection locked="0"/>
    </xf>
    <xf numFmtId="14" fontId="33" fillId="4" borderId="1" xfId="2" applyNumberFormat="1" applyFont="1" applyFill="1" applyBorder="1" applyAlignment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  <protection locked="0"/>
    </xf>
    <xf numFmtId="168" fontId="32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14" fontId="33" fillId="3" borderId="1" xfId="2" applyNumberFormat="1" applyFont="1" applyFill="1" applyBorder="1" applyAlignment="1">
      <alignment horizontal="center" vertical="center" wrapText="1"/>
    </xf>
    <xf numFmtId="0" fontId="32" fillId="3" borderId="5" xfId="0" applyFont="1" applyFill="1" applyBorder="1" applyAlignment="1" applyProtection="1">
      <alignment horizontal="center" vertical="center" wrapText="1"/>
      <protection locked="0"/>
    </xf>
    <xf numFmtId="168" fontId="32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49" fontId="11" fillId="7" borderId="1" xfId="0" applyNumberFormat="1" applyFont="1" applyFill="1" applyBorder="1" applyAlignment="1">
      <alignment horizontal="center" vertical="center" wrapText="1"/>
    </xf>
    <xf numFmtId="14" fontId="31" fillId="4" borderId="1" xfId="2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 applyProtection="1">
      <alignment horizontal="center" vertical="center" wrapText="1"/>
      <protection locked="0"/>
    </xf>
    <xf numFmtId="14" fontId="11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4" fontId="11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 shrinkToFi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center" vertical="center" wrapText="1"/>
    </xf>
    <xf numFmtId="2" fontId="25" fillId="3" borderId="1" xfId="6" applyNumberFormat="1" applyFont="1" applyFill="1" applyBorder="1" applyAlignment="1" applyProtection="1">
      <alignment horizontal="center" vertical="center" wrapText="1" shrinkToFit="1"/>
      <protection locked="0"/>
    </xf>
    <xf numFmtId="14" fontId="23" fillId="0" borderId="5" xfId="0" applyNumberFormat="1" applyFont="1" applyBorder="1" applyAlignment="1" applyProtection="1">
      <alignment horizontal="center" vertical="center" wrapText="1"/>
      <protection locked="0"/>
    </xf>
    <xf numFmtId="14" fontId="23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25" fillId="4" borderId="1" xfId="0" applyFont="1" applyFill="1" applyBorder="1" applyAlignment="1">
      <alignment horizontal="center" vertical="center" wrapText="1"/>
    </xf>
    <xf numFmtId="2" fontId="25" fillId="4" borderId="5" xfId="6" applyNumberFormat="1" applyFont="1" applyFill="1" applyBorder="1" applyAlignment="1" applyProtection="1">
      <alignment horizontal="center" vertical="center" wrapText="1" shrinkToFit="1"/>
      <protection locked="0"/>
    </xf>
    <xf numFmtId="14" fontId="2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3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3" borderId="1" xfId="0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5" xfId="6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2" fontId="25" fillId="3" borderId="5" xfId="6" applyNumberFormat="1" applyFont="1" applyFill="1" applyBorder="1" applyAlignment="1" applyProtection="1">
      <alignment horizontal="center" vertical="center" wrapText="1" shrinkToFit="1"/>
      <protection locked="0"/>
    </xf>
    <xf numFmtId="14" fontId="25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/>
    <xf numFmtId="0" fontId="25" fillId="0" borderId="1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right" vertical="center"/>
    </xf>
    <xf numFmtId="0" fontId="28" fillId="0" borderId="0" xfId="0" applyFont="1"/>
    <xf numFmtId="49" fontId="28" fillId="0" borderId="0" xfId="0" applyNumberFormat="1" applyFont="1"/>
    <xf numFmtId="49" fontId="0" fillId="3" borderId="1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horizontal="center" vertical="center"/>
    </xf>
    <xf numFmtId="164" fontId="5" fillId="4" borderId="1" xfId="2" applyNumberFormat="1" applyFill="1" applyBorder="1" applyAlignment="1">
      <alignment horizontal="center" vertical="center" wrapText="1"/>
    </xf>
    <xf numFmtId="49" fontId="11" fillId="14" borderId="1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164" fontId="11" fillId="14" borderId="1" xfId="0" applyNumberFormat="1" applyFont="1" applyFill="1" applyBorder="1" applyAlignment="1">
      <alignment horizontal="center" vertical="center"/>
    </xf>
    <xf numFmtId="2" fontId="18" fillId="14" borderId="1" xfId="0" applyNumberFormat="1" applyFont="1" applyFill="1" applyBorder="1" applyAlignment="1">
      <alignment horizontal="center" vertical="center"/>
    </xf>
    <xf numFmtId="164" fontId="5" fillId="14" borderId="1" xfId="2" applyNumberFormat="1" applyFill="1" applyBorder="1" applyAlignment="1">
      <alignment horizontal="center" vertical="center" wrapText="1"/>
    </xf>
    <xf numFmtId="49" fontId="11" fillId="7" borderId="3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164" fontId="11" fillId="7" borderId="3" xfId="0" applyNumberFormat="1" applyFont="1" applyFill="1" applyBorder="1" applyAlignment="1">
      <alignment horizontal="center" vertical="center"/>
    </xf>
    <xf numFmtId="164" fontId="5" fillId="0" borderId="0" xfId="2" applyNumberFormat="1" applyFill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right" wrapText="1"/>
    </xf>
    <xf numFmtId="0" fontId="13" fillId="4" borderId="1" xfId="2" applyFont="1" applyFill="1" applyBorder="1" applyAlignment="1">
      <alignment horizontal="center" vertical="center" wrapText="1"/>
    </xf>
    <xf numFmtId="14" fontId="5" fillId="3" borderId="1" xfId="2" applyNumberFormat="1" applyFill="1" applyBorder="1" applyAlignment="1">
      <alignment horizontal="center" wrapText="1"/>
    </xf>
    <xf numFmtId="14" fontId="5" fillId="0" borderId="1" xfId="2" applyNumberFormat="1" applyBorder="1" applyAlignment="1">
      <alignment horizontal="center" wrapText="1"/>
    </xf>
    <xf numFmtId="0" fontId="14" fillId="3" borderId="1" xfId="0" applyFont="1" applyFill="1" applyBorder="1" applyAlignment="1">
      <alignment horizontal="right"/>
    </xf>
    <xf numFmtId="0" fontId="13" fillId="3" borderId="1" xfId="2" applyFont="1" applyFill="1" applyBorder="1" applyAlignment="1">
      <alignment horizontal="center" wrapText="1"/>
    </xf>
    <xf numFmtId="0" fontId="11" fillId="0" borderId="1" xfId="9" applyFont="1" applyBorder="1"/>
    <xf numFmtId="0" fontId="14" fillId="0" borderId="1" xfId="9" applyFont="1" applyBorder="1"/>
    <xf numFmtId="0" fontId="16" fillId="0" borderId="1" xfId="9" applyFont="1" applyBorder="1" applyAlignment="1">
      <alignment horizontal="center" vertical="center" wrapText="1"/>
    </xf>
    <xf numFmtId="4" fontId="10" fillId="3" borderId="1" xfId="9" applyNumberFormat="1" applyFont="1" applyFill="1" applyBorder="1" applyAlignment="1">
      <alignment horizontal="left" vertical="center" wrapText="1"/>
    </xf>
    <xf numFmtId="0" fontId="10" fillId="3" borderId="1" xfId="9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/>
    </xf>
    <xf numFmtId="0" fontId="10" fillId="3" borderId="1" xfId="9" applyFont="1" applyFill="1" applyBorder="1" applyAlignment="1">
      <alignment horizontal="center" vertical="center" wrapText="1"/>
    </xf>
    <xf numFmtId="0" fontId="10" fillId="5" borderId="1" xfId="9" applyFont="1" applyFill="1" applyBorder="1" applyAlignment="1">
      <alignment horizontal="center" vertical="center"/>
    </xf>
    <xf numFmtId="164" fontId="10" fillId="3" borderId="1" xfId="9" applyNumberFormat="1" applyFont="1" applyFill="1" applyBorder="1" applyAlignment="1">
      <alignment horizontal="center" vertical="center"/>
    </xf>
    <xf numFmtId="0" fontId="11" fillId="3" borderId="1" xfId="9" applyFont="1" applyFill="1" applyBorder="1" applyAlignment="1">
      <alignment horizontal="center" vertical="center" wrapText="1"/>
    </xf>
    <xf numFmtId="49" fontId="10" fillId="3" borderId="1" xfId="9" applyNumberFormat="1" applyFont="1" applyFill="1" applyBorder="1" applyAlignment="1">
      <alignment horizontal="center" vertical="center"/>
    </xf>
    <xf numFmtId="49" fontId="10" fillId="5" borderId="1" xfId="9" applyNumberFormat="1" applyFont="1" applyFill="1" applyBorder="1" applyAlignment="1">
      <alignment horizontal="center" vertical="center" wrapText="1"/>
    </xf>
    <xf numFmtId="4" fontId="10" fillId="4" borderId="1" xfId="9" applyNumberFormat="1" applyFont="1" applyFill="1" applyBorder="1" applyAlignment="1">
      <alignment horizontal="left" vertical="center" wrapText="1"/>
    </xf>
    <xf numFmtId="0" fontId="10" fillId="4" borderId="1" xfId="9" applyFont="1" applyFill="1" applyBorder="1" applyAlignment="1">
      <alignment horizontal="center" vertical="center"/>
    </xf>
    <xf numFmtId="0" fontId="10" fillId="4" borderId="1" xfId="5" applyFont="1" applyFill="1" applyBorder="1" applyAlignment="1">
      <alignment horizontal="center" vertical="center" wrapText="1"/>
    </xf>
    <xf numFmtId="0" fontId="10" fillId="4" borderId="1" xfId="9" applyFont="1" applyFill="1" applyBorder="1" applyAlignment="1">
      <alignment horizontal="center" vertical="center" wrapText="1"/>
    </xf>
    <xf numFmtId="0" fontId="10" fillId="7" borderId="1" xfId="9" applyFont="1" applyFill="1" applyBorder="1" applyAlignment="1">
      <alignment horizontal="center" vertical="center"/>
    </xf>
    <xf numFmtId="164" fontId="10" fillId="4" borderId="1" xfId="9" applyNumberFormat="1" applyFont="1" applyFill="1" applyBorder="1" applyAlignment="1">
      <alignment horizontal="center" vertical="center"/>
    </xf>
    <xf numFmtId="0" fontId="11" fillId="4" borderId="1" xfId="9" applyFont="1" applyFill="1" applyBorder="1" applyAlignment="1">
      <alignment horizontal="center" vertical="center" wrapText="1"/>
    </xf>
    <xf numFmtId="49" fontId="10" fillId="4" borderId="1" xfId="9" applyNumberFormat="1" applyFont="1" applyFill="1" applyBorder="1" applyAlignment="1">
      <alignment horizontal="center" vertical="center"/>
    </xf>
    <xf numFmtId="49" fontId="10" fillId="7" borderId="1" xfId="9" applyNumberFormat="1" applyFont="1" applyFill="1" applyBorder="1" applyAlignment="1">
      <alignment horizontal="center" vertical="center" wrapText="1"/>
    </xf>
    <xf numFmtId="0" fontId="10" fillId="3" borderId="1" xfId="9" applyFont="1" applyFill="1" applyBorder="1" applyAlignment="1">
      <alignment horizontal="left" vertical="center" wrapText="1"/>
    </xf>
    <xf numFmtId="0" fontId="10" fillId="15" borderId="1" xfId="9" applyFont="1" applyFill="1" applyBorder="1" applyAlignment="1">
      <alignment horizontal="center" vertical="center" wrapText="1"/>
    </xf>
    <xf numFmtId="0" fontId="10" fillId="0" borderId="1" xfId="10" applyFont="1" applyBorder="1" applyAlignment="1">
      <alignment vertical="center" wrapText="1"/>
    </xf>
    <xf numFmtId="164" fontId="11" fillId="4" borderId="1" xfId="9" applyNumberFormat="1" applyFont="1" applyFill="1" applyBorder="1" applyAlignment="1">
      <alignment horizontal="center" vertical="center"/>
    </xf>
    <xf numFmtId="0" fontId="11" fillId="7" borderId="1" xfId="9" applyFont="1" applyFill="1" applyBorder="1" applyAlignment="1">
      <alignment horizontal="center" vertical="center" wrapText="1"/>
    </xf>
    <xf numFmtId="49" fontId="10" fillId="7" borderId="1" xfId="9" applyNumberFormat="1" applyFont="1" applyFill="1" applyBorder="1" applyAlignment="1">
      <alignment horizontal="center" vertical="center"/>
    </xf>
    <xf numFmtId="0" fontId="34" fillId="3" borderId="1" xfId="9" applyFont="1" applyFill="1" applyBorder="1" applyAlignment="1">
      <alignment horizontal="center" vertical="center" wrapText="1"/>
    </xf>
    <xf numFmtId="0" fontId="10" fillId="5" borderId="4" xfId="9" applyFont="1" applyFill="1" applyBorder="1" applyAlignment="1">
      <alignment horizontal="center" vertical="center"/>
    </xf>
    <xf numFmtId="0" fontId="11" fillId="3" borderId="1" xfId="9" applyFont="1" applyFill="1" applyBorder="1" applyAlignment="1">
      <alignment horizontal="center" vertical="center"/>
    </xf>
    <xf numFmtId="49" fontId="10" fillId="5" borderId="1" xfId="9" applyNumberFormat="1" applyFont="1" applyFill="1" applyBorder="1" applyAlignment="1">
      <alignment horizontal="center" vertical="center"/>
    </xf>
    <xf numFmtId="0" fontId="10" fillId="7" borderId="4" xfId="9" applyFont="1" applyFill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0" fontId="11" fillId="4" borderId="1" xfId="9" applyFont="1" applyFill="1" applyBorder="1" applyAlignment="1">
      <alignment horizontal="center" vertical="center"/>
    </xf>
    <xf numFmtId="4" fontId="10" fillId="4" borderId="1" xfId="9" applyNumberFormat="1" applyFont="1" applyFill="1" applyBorder="1" applyAlignment="1">
      <alignment horizontal="center" vertical="center" wrapText="1"/>
    </xf>
    <xf numFmtId="0" fontId="11" fillId="5" borderId="1" xfId="9" applyFont="1" applyFill="1" applyBorder="1" applyAlignment="1">
      <alignment horizontal="center" vertical="center" wrapText="1"/>
    </xf>
    <xf numFmtId="164" fontId="11" fillId="3" borderId="1" xfId="9" applyNumberFormat="1" applyFont="1" applyFill="1" applyBorder="1" applyAlignment="1">
      <alignment horizontal="center" vertical="center"/>
    </xf>
    <xf numFmtId="0" fontId="10" fillId="4" borderId="1" xfId="9" applyFont="1" applyFill="1" applyBorder="1" applyAlignment="1" applyProtection="1">
      <alignment horizontal="center" vertical="center" wrapText="1"/>
      <protection locked="0"/>
    </xf>
    <xf numFmtId="0" fontId="17" fillId="6" borderId="1" xfId="9" applyFont="1" applyFill="1" applyBorder="1" applyAlignment="1">
      <alignment horizontal="center" vertical="center" wrapText="1"/>
    </xf>
    <xf numFmtId="2" fontId="17" fillId="6" borderId="1" xfId="9" applyNumberFormat="1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 wrapText="1"/>
    </xf>
    <xf numFmtId="0" fontId="17" fillId="6" borderId="1" xfId="9" applyFont="1" applyFill="1" applyBorder="1" applyAlignment="1">
      <alignment horizontal="center" wrapText="1"/>
    </xf>
    <xf numFmtId="0" fontId="0" fillId="7" borderId="8" xfId="0" applyFill="1" applyBorder="1" applyAlignment="1">
      <alignment horizontal="center" vertic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 vertical="center"/>
    </xf>
    <xf numFmtId="0" fontId="5" fillId="0" borderId="0" xfId="2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Font="1" applyBorder="1"/>
    <xf numFmtId="0" fontId="0" fillId="5" borderId="11" xfId="0" applyFont="1" applyFill="1" applyBorder="1"/>
    <xf numFmtId="0" fontId="14" fillId="0" borderId="1" xfId="9" applyFont="1" applyBorder="1" applyAlignment="1">
      <alignment horizontal="center" vertical="center"/>
    </xf>
    <xf numFmtId="0" fontId="29" fillId="0" borderId="1" xfId="9" applyBorder="1" applyAlignment="1">
      <alignment horizontal="center" vertical="center"/>
    </xf>
    <xf numFmtId="165" fontId="5" fillId="5" borderId="1" xfId="2" applyNumberFormat="1" applyFill="1" applyBorder="1" applyAlignment="1">
      <alignment horizontal="center" vertical="center" wrapText="1" shrinkToFit="1"/>
    </xf>
  </cellXfs>
  <cellStyles count="11">
    <cellStyle name="Dziesiętny" xfId="4" builtinId="3"/>
    <cellStyle name="Hiperłącze" xfId="2" builtinId="8"/>
    <cellStyle name="Hiperłącze 2" xfId="5" xr:uid="{7DA555C2-0DF5-47C1-88B9-F5B4C8733846}"/>
    <cellStyle name="Hiperłącze 3" xfId="8" xr:uid="{134D8014-702F-41B3-905C-609CBD522C23}"/>
    <cellStyle name="Normalny" xfId="0" builtinId="0"/>
    <cellStyle name="Normalny 2" xfId="1" xr:uid="{DA9936F1-50A5-4054-9923-821989C4F571}"/>
    <cellStyle name="Normalny 2 2" xfId="10" xr:uid="{01C8034E-BAFE-441E-92B8-FF5585255DAD}"/>
    <cellStyle name="Normalny 3" xfId="3" xr:uid="{97AAD055-48DA-4410-A1D7-7DBA2EF530F0}"/>
    <cellStyle name="Normalny 4" xfId="6" xr:uid="{1FA62722-0942-4505-A7E0-1C19FDDF3418}"/>
    <cellStyle name="Normalny 5" xfId="7" xr:uid="{69EAC4AC-F6BB-43AD-A9A0-A053A67B051C}"/>
    <cellStyle name="Normalny 6" xfId="9" xr:uid="{794967CA-DED7-40CD-AF82-2B656CEC5F61}"/>
  </cellStyles>
  <dxfs count="16"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99"/>
      <color rgb="FFFF9999"/>
      <color rgb="FFFFCC66"/>
      <color rgb="FFFFCCCC"/>
      <color rgb="FFFFCCFF"/>
      <color rgb="FFFFFFFF"/>
      <color rgb="FF74B230"/>
      <color rgb="FF0099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B7D854-8950-4E0A-ACF8-7A30711C07F8}" name="Tabela2" displayName="Tabela2" ref="A1:K12" headerRowDxfId="15">
  <autoFilter ref="A1:K12" xr:uid="{71074D1B-B0B1-468E-B875-033A7564FF3E}"/>
  <tableColumns count="11">
    <tableColumn id="1" xr3:uid="{AD6367F4-6ABF-499C-BE8A-39314DE4ED2E}" name="Lp." totalsRowLabel="Suma" totalsRowDxfId="14"/>
    <tableColumn id="2" xr3:uid="{5C3BA666-5C41-47BE-9188-14C0A7CA5E79}" name="Nr działania/poddziałania" totalsRowDxfId="13"/>
    <tableColumn id="3" xr3:uid="{3E32B953-60B2-4CD7-B0FD-75A23267764E}" name="Nazwa działania/poddziałania" totalsRowDxfId="12"/>
    <tableColumn id="4" xr3:uid="{6B745E02-C62E-4FDF-85F9-4D211FAA2387}" name="Data rozpoczęcia naboru (rrrr-mm-dd)" totalsRowDxfId="11"/>
    <tableColumn id="5" xr3:uid="{C8B38755-5B96-4C38-9349-C595752D5482}" name="Data zakończenia naboru (rrrr-mm-dd)" totalsRowDxfId="10"/>
    <tableColumn id="6" xr3:uid="{49E36CDF-37E3-44D9-B812-7755095636CE}" name="Czy nabór jest nowy? (wybierz TAK/ NIE)" dataDxfId="9" totalsRowDxfId="8"/>
    <tableColumn id="7" xr3:uid="{45F498A1-C4EA-40C4-AD40-2A169B3C6FD1}" name="Instytucja organizująca nabór (pełna nazwa)" dataDxfId="7" totalsRowDxfId="6"/>
    <tableColumn id="8" xr3:uid="{BF4BEDBD-BE7A-45C5-9027-0B03A9EBD068}" name="Budżet naboru (w milionach złotych, dwa miejsca po przecinku)" totalsRowFunction="sum" totalsRowDxfId="5"/>
    <tableColumn id="9" xr3:uid="{D7EA71A9-F8BF-4A74-94F5-277138B79967}" name="Link do naboru (jeśli nie ogłoszony, to planowana data ogłoszenia)" totalsRowDxfId="4"/>
    <tableColumn id="10" xr3:uid="{28A31DD9-C7DF-46FC-9DD8-56ECEB66F28F}" name="Czy nabór jest dla przedsiębiorców? (wybierz TAK/ NIE)" totalsRowDxfId="3"/>
    <tableColumn id="11" xr3:uid="{63FD7025-F7BF-43E8-B7FB-7E48CC0C7D8E}" name="Uwagi" totalsRowFunction="count" totalsRow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dolnoslaskie.pl/nabory/13765-nabor-konkurencyjny-nr-feds0707-ip02-47826-programy-profilaktyki-chorob-bedacych" TargetMode="External"/><Relationship Id="rId2" Type="http://schemas.openxmlformats.org/officeDocument/2006/relationships/hyperlink" Target="https://funduszeuedolnoslaskie.pl/nabory/13820-nabor-konkurencyjny-nr-feds0202-ip01-48126-dzialanie-22-efektywnosc-energetyczna-w" TargetMode="External"/><Relationship Id="rId1" Type="http://schemas.openxmlformats.org/officeDocument/2006/relationships/hyperlink" Target="https://funduszeuedolnoslaskie.pl/nabory/13492-nabor-konkurencyjny-nr-feds1401-ip01-46326-dzialanie-feds141-technologie-strategiczne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towarzyszenienarew.org.pl/219/nabor-nr-62026efs.html" TargetMode="External"/><Relationship Id="rId13" Type="http://schemas.openxmlformats.org/officeDocument/2006/relationships/hyperlink" Target="https://lgd-kanal.augustow.pl/aktualnosci/nabor-nr-3-2026-efs/" TargetMode="External"/><Relationship Id="rId3" Type="http://schemas.openxmlformats.org/officeDocument/2006/relationships/hyperlink" Target="https://funduszeuepodlaskie.pl/nabory-wnioskow-modernizacja-energetyczna-obiektow-uzytecznosci-publicznej-w-mof-miasta-lomzy-1-26/" TargetMode="External"/><Relationship Id="rId7" Type="http://schemas.openxmlformats.org/officeDocument/2006/relationships/hyperlink" Target="https://funduszeuepodlaskie.pl/nabory-wnioskow-inwestycje-w-infrastrukture-spoleczna-zwiazana-z-organizacja-uslug-spolecznych-2-26/" TargetMode="External"/><Relationship Id="rId12" Type="http://schemas.openxmlformats.org/officeDocument/2006/relationships/hyperlink" Target="https://lgd-sasiedzi.pl/ogloszenie-o-naborze-wnioskow-o-udzielenie-wsparcia-na-operacje-realizowane-przez-podmioty-inne-niz-lgd-nabor-nr-12-2026-efrr/" TargetMode="External"/><Relationship Id="rId2" Type="http://schemas.openxmlformats.org/officeDocument/2006/relationships/hyperlink" Target="https://funduszeuepodlaskie.pl/nabory-wnioskow-poprawa-dostepnosci-architektonicznej-na-terenie-bof-1-26/" TargetMode="External"/><Relationship Id="rId1" Type="http://schemas.openxmlformats.org/officeDocument/2006/relationships/hyperlink" Target="https://funduszeuepodlaskie.pl/nabory-wnioskow-parki-bioroznorodnosci-w-bof-1-26/" TargetMode="External"/><Relationship Id="rId6" Type="http://schemas.openxmlformats.org/officeDocument/2006/relationships/hyperlink" Target="https://www.puszczaknyszynska.org/nabor-nr-2-2026-efrr-przedsiewziecie-1-5-ochrona-dziedzictwa-przyrodniczego-i-kulturowego-oraz-rewitalizacja-obszarow-zdegradowanych/" TargetMode="External"/><Relationship Id="rId11" Type="http://schemas.openxmlformats.org/officeDocument/2006/relationships/hyperlink" Target="https://www.puszczaknyszynska.org/nabor-nr-6-2026-efs-przedsiewziecie-2-7-wsparcie-rodzin-w-spolecznosci-lokalnej-efs/" TargetMode="External"/><Relationship Id="rId5" Type="http://schemas.openxmlformats.org/officeDocument/2006/relationships/hyperlink" Target="https://www.puszczaknyszynska.org/nabor-nr-3-2026-efs-przedsiewziecie-2-3-rozwoj-lokalnej-edukacji-i-ksztalcenia-dzieci-i-mlodziezy-efs/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www.puszczaknyszynska.org/nabor-nr-5-2026-efrr-przedsiewziecie-1-5-ochrona-dziedzictwa-przyrodniczego-i-kulturowego-oraz-rewitalizacja-obszarow-zdegradowanych/" TargetMode="External"/><Relationship Id="rId4" Type="http://schemas.openxmlformats.org/officeDocument/2006/relationships/hyperlink" Target="https://funduszeuepodlaskie.pl/nabory-wnioskow-wsparcie-rodzin-przezywajacych-trudnosci-opiekunczo-wychowawcze-oraz-pieczy-zastepczej-1-26/" TargetMode="External"/><Relationship Id="rId9" Type="http://schemas.openxmlformats.org/officeDocument/2006/relationships/hyperlink" Target="https://lgd-puszcza-bialowieska.pl/nabory-wnioskow/nabory-efs/nabor-nr-14-2026-efs/" TargetMode="External"/><Relationship Id="rId14" Type="http://schemas.openxmlformats.org/officeDocument/2006/relationships/hyperlink" Target="https://lgd-kanal.augustow.pl/aktualnosci/nabor-nr-4-2026-ef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funduszeuepomorskie.pl/nabory/8000-611-infrastruktura-turystyki-w-zakresie-projektow-dotyczacych-rozwoju-infrastruktury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.slaskie.pl/web/guest/nabory/lsi/486" TargetMode="External"/><Relationship Id="rId2" Type="http://schemas.openxmlformats.org/officeDocument/2006/relationships/hyperlink" Target="https://funduszeue.slaskie.pl/web/guest/nabory/lsi/488" TargetMode="External"/><Relationship Id="rId1" Type="http://schemas.openxmlformats.org/officeDocument/2006/relationships/hyperlink" Target="https://funduszeue.slaskie.pl/web/guest/nabory/lsi/449" TargetMode="External"/><Relationship Id="rId5" Type="http://schemas.openxmlformats.org/officeDocument/2006/relationships/hyperlink" Target="https://funduszeue.slaskie.pl/web/guest/nabory/lsi/555" TargetMode="External"/><Relationship Id="rId4" Type="http://schemas.openxmlformats.org/officeDocument/2006/relationships/hyperlink" Target="https://funduszeue.slaskie.pl/web/guest/nabory/lsi/489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funduszeueswietokrzyskie.pl/nabory?szukaj=&amp;dzialanie%5B%5D=4.1&amp;termin_od=&amp;termin_do=&amp;sort=najnowsze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funduszeeuropejskie.warmia.mazury.pl/nabory/322" TargetMode="External"/><Relationship Id="rId3" Type="http://schemas.openxmlformats.org/officeDocument/2006/relationships/hyperlink" Target="https://funduszeeuropejskie.warmia.mazury.pl/nabory/310" TargetMode="External"/><Relationship Id="rId7" Type="http://schemas.openxmlformats.org/officeDocument/2006/relationships/hyperlink" Target="https://funduszeeuropejskie.warmia.mazury.pl/nabory/325" TargetMode="External"/><Relationship Id="rId2" Type="http://schemas.openxmlformats.org/officeDocument/2006/relationships/hyperlink" Target="https://funduszeeuropejskie.warmia.mazury.pl/nabory/313" TargetMode="External"/><Relationship Id="rId1" Type="http://schemas.openxmlformats.org/officeDocument/2006/relationships/hyperlink" Target="https://funduszeeuropejskie.warmia.mazury.pl/nabory/309" TargetMode="External"/><Relationship Id="rId6" Type="http://schemas.openxmlformats.org/officeDocument/2006/relationships/hyperlink" Target="https://funduszeeuropejskie.warmia.mazury.pl/nabory/325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funduszeeuropejskie.warmia.mazury.pl/nabory/317" TargetMode="External"/><Relationship Id="rId10" Type="http://schemas.openxmlformats.org/officeDocument/2006/relationships/hyperlink" Target="https://funduszeeuropejskie.warmia.mazury.pl/nabory/324" TargetMode="External"/><Relationship Id="rId4" Type="http://schemas.openxmlformats.org/officeDocument/2006/relationships/hyperlink" Target="https://funduszeeuropejskie.warmia.mazury.pl/nabory/315" TargetMode="External"/><Relationship Id="rId9" Type="http://schemas.openxmlformats.org/officeDocument/2006/relationships/hyperlink" Target="https://funduszeeuropejskie.warmia.mazury.pl/nabory/31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.wielkopolskie.pl/nabory/dzialanie-1005-sprawnie-funkcjonujacy-i-zdekarbonizowany-transport-publiczny" TargetMode="External"/><Relationship Id="rId2" Type="http://schemas.openxmlformats.org/officeDocument/2006/relationships/hyperlink" Target="https://funduszeue.wielkopolskie.pl/nabory/dzialanie-1004-zregenerowane-srodowisko-przyrodnicze" TargetMode="External"/><Relationship Id="rId1" Type="http://schemas.openxmlformats.org/officeDocument/2006/relationships/hyperlink" Target="https://funduszeue.wielkopolskie.pl/nabory/dzialanie-210-ochrona-i-zachowanie-przyrody-wraz-z-rozwojem-zielonej-infrastruktury-oraz-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funduszeue.wielkopolskie.pl/nabory/dzialanie-141-zwiekszenie-zdolnosci-technologicznych-i-przemyslowych-w-celu-wspierania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funduszeue.wzp.pl/lista_nabory/6-13-aktywna-integracja-w-regionie-typ-1-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.lodzkie.pl/nabory/dzialanie-feld0705-integracja-i-spoleczenstwo-obywatelskie-00126" TargetMode="External"/><Relationship Id="rId2" Type="http://schemas.openxmlformats.org/officeDocument/2006/relationships/hyperlink" Target="https://funduszeue.lodzkie.pl/nabory/dzialanie-feld0807-ksztalcenie-ogolne-1" TargetMode="External"/><Relationship Id="rId1" Type="http://schemas.openxmlformats.org/officeDocument/2006/relationships/hyperlink" Target="https://funduszeue.lodzkie.pl/nabory/dzialanie-feld0705-integracja-i-spoleczenstwo-obywatelskie-00226" TargetMode="External"/><Relationship Id="rId4" Type="http://schemas.openxmlformats.org/officeDocument/2006/relationships/hyperlink" Target="https://funduszeue.lodzkie.pl/nabory/dzialanie-feld0704-kadry-psz-0012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undusze.malopolska.pl/nabory/13639-dzialanie-519-regionalne-sciezki-rowerowe-velomalopolska-typ-projektu" TargetMode="External"/><Relationship Id="rId1" Type="http://schemas.openxmlformats.org/officeDocument/2006/relationships/hyperlink" Target="https://www.fundusze.malopolska.pl/nabory/13656-dzialanie-41-drogi-regionalne-typ-projektu-c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dlamazowsza.eu/lista_nabory/5-7-kultura-i-turystyka-typ-projektu-turystyczne-szlaki-tematyczne-i-produkty-turystyczne-odwolujace-sie-do-walorow-historycznych-kulturowych-przyrodniczych-i-kulinarnych-tytul-naboru-nabor-dl/?_gl=1*nps2g9*_up*MQ..*_ga*MTE4MjE5OTQxMS4xNzc2MzIzMTU1*_ga_GF51127620*czE3NzYzMjMxNTUkbzEkZzEkdDE3NzYzMjMxNTckajU4JGwwJGgw" TargetMode="External"/><Relationship Id="rId7" Type="http://schemas.openxmlformats.org/officeDocument/2006/relationships/hyperlink" Target="https://funduszeuedlamazowsza.eu/lista_nabory/7-3-wzmocnienie-kompetencji-uczniow-w-zit-nr-fema-07-03-ip-01-117-26-dla-regionu-warszawskiego-stolecznego-rws/" TargetMode="External"/><Relationship Id="rId2" Type="http://schemas.openxmlformats.org/officeDocument/2006/relationships/hyperlink" Target="https://funduszeuedlamazowsza.eu/lista_nabory/5-7-kultura-i-turystyka-typ-projektu-turystyczne-szlaki-tematyczne-i-produkty-turystyczne-odwolujace-sie-do-walorow-historycznych-kulturowych-przyrodniczych-i-kulinarnych-tytul-naboru-nabor-dl-2/" TargetMode="External"/><Relationship Id="rId1" Type="http://schemas.openxmlformats.org/officeDocument/2006/relationships/hyperlink" Target="https://funduszeuedlamazowsza.eu/lista_nabory/5-7-kultura-i-turystyka-typ-projektu-rozwoj-infrastruktury-do-prowadzenia-dzialalnosci-kulturalnej-waznej-dla-edukacji-i-aktywnosci-kulturalnej-nr-fema-05-07-ip-01-085-26-dla-regionu-rmr/" TargetMode="External"/><Relationship Id="rId6" Type="http://schemas.openxmlformats.org/officeDocument/2006/relationships/hyperlink" Target="https://funduszeuedlamazowsza.eu/lista_nabory/5-7-kultura-i-turystyka-typ-projektu-rozwoj-infrastruktury-do-prowadzenia-dzialalnosci-kulturalnej-waznej-dla-edukacji-i-aktywnosci-kulturalnej-nr-fema-05-07-ip-01-086-26-dla-regionu-rws-lub-rmr/" TargetMode="External"/><Relationship Id="rId5" Type="http://schemas.openxmlformats.org/officeDocument/2006/relationships/hyperlink" Target="https://funduszeuedlamazowsza.eu/lista_nabory/9-3-mazowieckie-centrum-wsparcia-doradczego-typ-projektow-mazowieckie-centrum-wsparcia-doradczego-mcwd-nr-fema-09-03-ip-01-091-26-dla-rmr/" TargetMode="External"/><Relationship Id="rId4" Type="http://schemas.openxmlformats.org/officeDocument/2006/relationships/hyperlink" Target="https://funduszeuedlamazowsza.eu/lista_nabory/5-5-infrastruktura-spoleczna-typ-projektu-tworzenie-infrastruktury-spolecznej-w-ramach-deinstytucjonalizacji-uslug-i-reintegracji-spolecznej-nr-fema-05-05-ip-01-087-26-dla-rws-albo-rmr/?_gl=1*mrbq3k*_ga*MTc4NDg5NDMyOC4xNzc2MzI0MzYy*_up*MQ..*_ga_GF51127620*czE3NzYzMjQzNjEkbzEkZzAkdDE3NzYzMjQzNjEkajYwJGwwJGg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funduszeue.podkarpackie.pl/nabory-wnioskow/2-5-adaptacja-do-zmian-klimatu-numer-naboru-fepk-02-05-iz-00-007-26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funduszeue.podkarpackie.pl/nabory-wnioskow/8-5-uslugi-spoleczne-swiadczone-w-spolecznosci-lokalnej-nabor-nr-fepk-08-05-iz-00-001-24" TargetMode="External"/><Relationship Id="rId7" Type="http://schemas.openxmlformats.org/officeDocument/2006/relationships/hyperlink" Target="https://funduszeue.podkarpackie.pl/nabory-wnioskow/1-1-badania-i-rozwoj-typ-projektu-rozwoj-publicznej-infrastruktury-organizacji-badawczych-nr-naboru-fepk-01-01-iz-00-006-26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s://funduszeue.podkarpackie.pl/nabory-wnioskow/8-3-wsparcie-osob-doroslych-w-zdobywaniu-kompetencji-nabor-nr-fepk-08-03-iz-00-001-24" TargetMode="External"/><Relationship Id="rId1" Type="http://schemas.openxmlformats.org/officeDocument/2006/relationships/hyperlink" Target="https://funduszeue.podkarpackie.pl/nabory-wnioskow/8-6-integracja-spoleczna-nabor-nr-fepk-08-06-iz-00-001-24" TargetMode="External"/><Relationship Id="rId6" Type="http://schemas.openxmlformats.org/officeDocument/2006/relationships/hyperlink" Target="https://funduszeue.podkarpackie.pl/nabory-wnioskow/5-4-ochrona-zdrowia-nr-naboru-fepk-05-04-iz-00-002-26" TargetMode="External"/><Relationship Id="rId11" Type="http://schemas.openxmlformats.org/officeDocument/2006/relationships/hyperlink" Target="https://funduszeue.podkarpackie.pl/nabory-wnioskow/6-1-zrownowazony-rozwoj-miejskich-obszarow-funkcjonalnych-nr-naboru-fepk-06-01-iz-00-025-26" TargetMode="External"/><Relationship Id="rId5" Type="http://schemas.openxmlformats.org/officeDocument/2006/relationships/hyperlink" Target="https://funduszeue.podkarpackie.pl/nabory-wnioskow/8-rozwoj-zdolnosci-uczniow-poza-edukacja-formalna-nabor-nr-fepk-08-01-iz-00-001-24" TargetMode="External"/><Relationship Id="rId10" Type="http://schemas.openxmlformats.org/officeDocument/2006/relationships/hyperlink" Target="https://funduszeue.podkarpackie.pl/nabory-wnioskow/6-1-zrownowazony-rozwoj-miejskich-obszarow-funkcjonalnych-nr-naboru-fepk-06-01-iz-00-026-26" TargetMode="External"/><Relationship Id="rId4" Type="http://schemas.openxmlformats.org/officeDocument/2006/relationships/hyperlink" Target="https://funduszeue.podkarpackie.pl/nabory-wnioskow/8-04-wsparcie-osob-doroslych-w-zdobywaniu-kompetencji-nabor-nr-fepk-08-04-iz-00-001-24" TargetMode="External"/><Relationship Id="rId9" Type="http://schemas.openxmlformats.org/officeDocument/2006/relationships/hyperlink" Target="https://funduszeue.podkarpackie.pl/nabory-wnioskow/3-1-zrownowazona-mobilnosc-miejska-zit-nr-naboru-fepk-03-01-iz-00-002-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4074-7425-4C9B-BCDD-7A9B8FB419DA}">
  <dimension ref="A1:K6"/>
  <sheetViews>
    <sheetView tabSelected="1" zoomScale="71" zoomScaleNormal="71" workbookViewId="0">
      <selection activeCell="H22" sqref="H22"/>
    </sheetView>
  </sheetViews>
  <sheetFormatPr defaultRowHeight="15" x14ac:dyDescent="0.25"/>
  <cols>
    <col min="1" max="1" width="3.5703125" bestFit="1" customWidth="1"/>
    <col min="2" max="2" width="25.28515625" customWidth="1"/>
    <col min="3" max="3" width="25.42578125" customWidth="1"/>
    <col min="4" max="4" width="20.7109375" customWidth="1"/>
    <col min="5" max="5" width="23.28515625" customWidth="1"/>
    <col min="6" max="6" width="17.7109375" customWidth="1"/>
    <col min="7" max="7" width="29" customWidth="1"/>
    <col min="8" max="8" width="23.42578125" customWidth="1"/>
    <col min="9" max="9" width="31.28515625" customWidth="1"/>
    <col min="11" max="11" width="23" customWidth="1"/>
  </cols>
  <sheetData>
    <row r="1" spans="1:11" ht="120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75" x14ac:dyDescent="0.25">
      <c r="A2" s="6">
        <v>1</v>
      </c>
      <c r="B2" s="90" t="s">
        <v>180</v>
      </c>
      <c r="C2" s="6" t="s">
        <v>181</v>
      </c>
      <c r="D2" s="67">
        <v>46169</v>
      </c>
      <c r="E2" s="67">
        <v>46206</v>
      </c>
      <c r="F2" s="7" t="s">
        <v>28</v>
      </c>
      <c r="G2" s="6" t="s">
        <v>123</v>
      </c>
      <c r="H2" s="91">
        <v>18000000</v>
      </c>
      <c r="I2" s="384" t="s">
        <v>411</v>
      </c>
      <c r="J2" s="69" t="s">
        <v>28</v>
      </c>
      <c r="K2" s="58"/>
    </row>
    <row r="3" spans="1:11" ht="57" x14ac:dyDescent="0.25">
      <c r="A3" s="38">
        <v>2</v>
      </c>
      <c r="B3" s="92" t="s">
        <v>102</v>
      </c>
      <c r="C3" s="38" t="s">
        <v>103</v>
      </c>
      <c r="D3" s="93">
        <v>46197</v>
      </c>
      <c r="E3" s="93">
        <v>46238</v>
      </c>
      <c r="F3" s="25" t="s">
        <v>27</v>
      </c>
      <c r="G3" s="38" t="s">
        <v>31</v>
      </c>
      <c r="H3" s="94">
        <v>40714286</v>
      </c>
      <c r="I3" s="93" t="s">
        <v>412</v>
      </c>
      <c r="J3" s="38" t="s">
        <v>28</v>
      </c>
      <c r="K3" s="62"/>
    </row>
    <row r="4" spans="1:11" ht="99.75" x14ac:dyDescent="0.25">
      <c r="A4" s="193">
        <v>3</v>
      </c>
      <c r="B4" s="194" t="s">
        <v>102</v>
      </c>
      <c r="C4" s="193" t="s">
        <v>103</v>
      </c>
      <c r="D4" s="195">
        <v>46156</v>
      </c>
      <c r="E4" s="195">
        <v>46197</v>
      </c>
      <c r="F4" s="30" t="s">
        <v>28</v>
      </c>
      <c r="G4" s="193" t="s">
        <v>31</v>
      </c>
      <c r="H4" s="91">
        <v>5165435</v>
      </c>
      <c r="I4" s="384" t="s">
        <v>413</v>
      </c>
      <c r="J4" s="193" t="s">
        <v>28</v>
      </c>
      <c r="K4" s="196" t="s">
        <v>414</v>
      </c>
    </row>
    <row r="5" spans="1:11" ht="75" x14ac:dyDescent="0.25">
      <c r="A5" s="38">
        <v>3</v>
      </c>
      <c r="B5" s="92" t="s">
        <v>121</v>
      </c>
      <c r="C5" s="38" t="s">
        <v>122</v>
      </c>
      <c r="D5" s="93">
        <v>46141</v>
      </c>
      <c r="E5" s="93">
        <v>46184</v>
      </c>
      <c r="F5" s="25" t="s">
        <v>28</v>
      </c>
      <c r="G5" s="38" t="s">
        <v>123</v>
      </c>
      <c r="H5" s="94">
        <v>50000000</v>
      </c>
      <c r="I5" s="197" t="s">
        <v>182</v>
      </c>
      <c r="J5" s="38" t="s">
        <v>27</v>
      </c>
      <c r="K5" s="198" t="s">
        <v>183</v>
      </c>
    </row>
    <row r="6" spans="1:11" ht="15.75" x14ac:dyDescent="0.25">
      <c r="A6" s="1"/>
      <c r="B6" s="1"/>
      <c r="C6" s="1"/>
      <c r="D6" s="1"/>
      <c r="E6" s="1"/>
      <c r="F6" s="1"/>
      <c r="G6" s="151" t="s">
        <v>124</v>
      </c>
      <c r="H6" s="152">
        <f>SUM(H2:H5)</f>
        <v>113879721</v>
      </c>
      <c r="I6" s="1"/>
      <c r="J6" s="1"/>
      <c r="K6" s="1"/>
    </row>
  </sheetData>
  <dataValidations count="3">
    <dataValidation type="date" allowBlank="1" showInputMessage="1" showErrorMessage="1" error="Zły format daty. Jeśli chcesz wpisać kwartał, wpisz ostatni dzień tego kwartału." prompt="Format daty rrrr-mm-dd" sqref="E2:E5" xr:uid="{3E2CBDF7-5607-4CAE-B9F3-458457040D70}">
      <formula1>43831</formula1>
      <formula2>47848</formula2>
    </dataValidation>
    <dataValidation type="list" allowBlank="1" showInputMessage="1" showErrorMessage="1" sqref="J2:J5" xr:uid="{6507B4C5-7207-4738-96D2-E3BECC832F3A}">
      <formula1>"TAK,NIE,"</formula1>
    </dataValidation>
    <dataValidation type="decimal" allowBlank="1" showInputMessage="1" showErrorMessage="1" prompt="Wpisz kwotę budżetu naboru " sqref="H5 H2" xr:uid="{A42DC0B0-DC8E-4B3C-8DEA-C77094DDC62D}">
      <formula1>0</formula1>
      <formula2>999999999999999000</formula2>
    </dataValidation>
  </dataValidations>
  <hyperlinks>
    <hyperlink ref="I5" r:id="rId1" xr:uid="{3B389617-38C8-4EEA-84B2-44E5A1C713C7}"/>
    <hyperlink ref="I2" r:id="rId2" xr:uid="{EF5EF586-3930-436D-9BF9-C18AC6771F5B}"/>
    <hyperlink ref="I4" r:id="rId3" xr:uid="{4A3A551B-D7D8-4F59-B61B-300E32E0CCC5}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9014-D2EF-431C-ACDE-5FD22DE9E300}">
  <dimension ref="A1:K21"/>
  <sheetViews>
    <sheetView topLeftCell="A13" zoomScale="80" zoomScaleNormal="80" workbookViewId="0">
      <selection activeCell="E15" sqref="E15"/>
    </sheetView>
  </sheetViews>
  <sheetFormatPr defaultColWidth="8.85546875" defaultRowHeight="15" x14ac:dyDescent="0.25"/>
  <cols>
    <col min="1" max="1" width="3.5703125" style="1" bestFit="1" customWidth="1"/>
    <col min="2" max="2" width="25.140625" style="1" customWidth="1"/>
    <col min="3" max="3" width="25.42578125" style="1" customWidth="1"/>
    <col min="4" max="4" width="20.85546875" style="1" customWidth="1"/>
    <col min="5" max="5" width="23.140625" style="1" customWidth="1"/>
    <col min="6" max="6" width="17.7109375" style="1" customWidth="1"/>
    <col min="7" max="7" width="29" style="1" customWidth="1"/>
    <col min="8" max="8" width="23.42578125" style="1" customWidth="1"/>
    <col min="9" max="9" width="31.28515625" style="1" customWidth="1"/>
    <col min="10" max="10" width="8.85546875" style="1"/>
    <col min="11" max="11" width="51.7109375" style="1" customWidth="1"/>
    <col min="12" max="16384" width="8.85546875" style="1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90" x14ac:dyDescent="0.25">
      <c r="A2" s="83">
        <v>1</v>
      </c>
      <c r="B2" s="85" t="s">
        <v>86</v>
      </c>
      <c r="C2" s="18" t="s">
        <v>87</v>
      </c>
      <c r="D2" s="17">
        <v>46044</v>
      </c>
      <c r="E2" s="17">
        <v>46188</v>
      </c>
      <c r="F2" s="9" t="s">
        <v>28</v>
      </c>
      <c r="G2" s="18" t="s">
        <v>32</v>
      </c>
      <c r="H2" s="19">
        <v>5.59</v>
      </c>
      <c r="I2" s="20" t="s">
        <v>90</v>
      </c>
      <c r="J2" s="9" t="s">
        <v>28</v>
      </c>
      <c r="K2" s="18" t="s">
        <v>92</v>
      </c>
    </row>
    <row r="3" spans="1:11" ht="90" x14ac:dyDescent="0.25">
      <c r="A3" s="82">
        <v>2</v>
      </c>
      <c r="B3" s="84" t="s">
        <v>88</v>
      </c>
      <c r="C3" s="13" t="s">
        <v>89</v>
      </c>
      <c r="D3" s="12">
        <v>46044</v>
      </c>
      <c r="E3" s="12">
        <v>46356</v>
      </c>
      <c r="F3" s="16" t="s">
        <v>28</v>
      </c>
      <c r="G3" s="13" t="s">
        <v>32</v>
      </c>
      <c r="H3" s="14">
        <v>8.81</v>
      </c>
      <c r="I3" s="15" t="s">
        <v>91</v>
      </c>
      <c r="J3" s="16" t="s">
        <v>28</v>
      </c>
      <c r="K3" s="13" t="s">
        <v>92</v>
      </c>
    </row>
    <row r="4" spans="1:11" ht="75" x14ac:dyDescent="0.25">
      <c r="A4" s="83">
        <v>3</v>
      </c>
      <c r="B4" s="85" t="s">
        <v>93</v>
      </c>
      <c r="C4" s="18" t="s">
        <v>94</v>
      </c>
      <c r="D4" s="17">
        <v>46045</v>
      </c>
      <c r="E4" s="17">
        <v>46295</v>
      </c>
      <c r="F4" s="9" t="s">
        <v>28</v>
      </c>
      <c r="G4" s="18" t="s">
        <v>32</v>
      </c>
      <c r="H4" s="19">
        <v>29.25</v>
      </c>
      <c r="I4" s="20" t="s">
        <v>99</v>
      </c>
      <c r="J4" s="9" t="s">
        <v>28</v>
      </c>
      <c r="K4" s="18" t="s">
        <v>100</v>
      </c>
    </row>
    <row r="5" spans="1:11" ht="75" x14ac:dyDescent="0.25">
      <c r="A5" s="82">
        <v>4</v>
      </c>
      <c r="B5" s="84" t="s">
        <v>63</v>
      </c>
      <c r="C5" s="13" t="s">
        <v>118</v>
      </c>
      <c r="D5" s="12">
        <v>46083</v>
      </c>
      <c r="E5" s="12">
        <v>46188</v>
      </c>
      <c r="F5" s="16" t="s">
        <v>28</v>
      </c>
      <c r="G5" s="13" t="s">
        <v>32</v>
      </c>
      <c r="H5" s="14">
        <v>21.42</v>
      </c>
      <c r="I5" s="15" t="s">
        <v>117</v>
      </c>
      <c r="J5" s="16" t="s">
        <v>27</v>
      </c>
      <c r="K5" s="13"/>
    </row>
    <row r="6" spans="1:11" ht="90" x14ac:dyDescent="0.25">
      <c r="A6" s="83">
        <v>5</v>
      </c>
      <c r="B6" s="85" t="s">
        <v>33</v>
      </c>
      <c r="C6" s="18" t="s">
        <v>34</v>
      </c>
      <c r="D6" s="17">
        <v>46132</v>
      </c>
      <c r="E6" s="17">
        <v>46183</v>
      </c>
      <c r="F6" s="9" t="s">
        <v>28</v>
      </c>
      <c r="G6" s="18" t="s">
        <v>112</v>
      </c>
      <c r="H6" s="19">
        <v>0.76</v>
      </c>
      <c r="I6" s="20" t="s">
        <v>116</v>
      </c>
      <c r="J6" s="9" t="s">
        <v>27</v>
      </c>
      <c r="K6" s="18" t="s">
        <v>115</v>
      </c>
    </row>
    <row r="7" spans="1:11" ht="136.5" customHeight="1" x14ac:dyDescent="0.25">
      <c r="A7" s="82">
        <v>6</v>
      </c>
      <c r="B7" s="84" t="s">
        <v>97</v>
      </c>
      <c r="C7" s="13" t="s">
        <v>98</v>
      </c>
      <c r="D7" s="12">
        <v>46132</v>
      </c>
      <c r="E7" s="12">
        <v>46183</v>
      </c>
      <c r="F7" s="16" t="s">
        <v>28</v>
      </c>
      <c r="G7" s="13" t="s">
        <v>112</v>
      </c>
      <c r="H7" s="14">
        <v>2.6</v>
      </c>
      <c r="I7" s="15" t="s">
        <v>111</v>
      </c>
      <c r="J7" s="16" t="s">
        <v>28</v>
      </c>
      <c r="K7" s="13" t="s">
        <v>110</v>
      </c>
    </row>
    <row r="8" spans="1:11" ht="75" x14ac:dyDescent="0.25">
      <c r="A8" s="83">
        <v>7</v>
      </c>
      <c r="B8" s="85" t="s">
        <v>88</v>
      </c>
      <c r="C8" s="18" t="s">
        <v>89</v>
      </c>
      <c r="D8" s="17">
        <v>46107</v>
      </c>
      <c r="E8" s="17">
        <v>46295</v>
      </c>
      <c r="F8" s="9" t="s">
        <v>28</v>
      </c>
      <c r="G8" s="18" t="s">
        <v>32</v>
      </c>
      <c r="H8" s="19">
        <v>5.57</v>
      </c>
      <c r="I8" s="20" t="s">
        <v>165</v>
      </c>
      <c r="J8" s="9" t="s">
        <v>28</v>
      </c>
      <c r="K8" s="18" t="s">
        <v>164</v>
      </c>
    </row>
    <row r="9" spans="1:11" ht="105" x14ac:dyDescent="0.25">
      <c r="A9" s="82">
        <v>8</v>
      </c>
      <c r="B9" s="84" t="s">
        <v>35</v>
      </c>
      <c r="C9" s="13" t="s">
        <v>36</v>
      </c>
      <c r="D9" s="12">
        <v>46139</v>
      </c>
      <c r="E9" s="12">
        <v>46185</v>
      </c>
      <c r="F9" s="16" t="s">
        <v>28</v>
      </c>
      <c r="G9" s="13" t="s">
        <v>161</v>
      </c>
      <c r="H9" s="14">
        <v>1.68</v>
      </c>
      <c r="I9" s="15" t="s">
        <v>163</v>
      </c>
      <c r="J9" s="16" t="s">
        <v>28</v>
      </c>
      <c r="K9" s="13" t="s">
        <v>162</v>
      </c>
    </row>
    <row r="10" spans="1:11" ht="90" x14ac:dyDescent="0.25">
      <c r="A10" s="83">
        <v>9</v>
      </c>
      <c r="B10" s="85" t="s">
        <v>33</v>
      </c>
      <c r="C10" s="18" t="s">
        <v>34</v>
      </c>
      <c r="D10" s="17">
        <v>46146</v>
      </c>
      <c r="E10" s="17">
        <v>46178</v>
      </c>
      <c r="F10" s="9" t="s">
        <v>28</v>
      </c>
      <c r="G10" s="18" t="s">
        <v>161</v>
      </c>
      <c r="H10" s="19">
        <v>0.43</v>
      </c>
      <c r="I10" s="20" t="s">
        <v>160</v>
      </c>
      <c r="J10" s="9" t="s">
        <v>27</v>
      </c>
      <c r="K10" s="18" t="s">
        <v>157</v>
      </c>
    </row>
    <row r="11" spans="1:11" ht="75" x14ac:dyDescent="0.25">
      <c r="A11" s="82">
        <v>10</v>
      </c>
      <c r="B11" s="84" t="s">
        <v>114</v>
      </c>
      <c r="C11" s="13" t="s">
        <v>113</v>
      </c>
      <c r="D11" s="12">
        <v>46146</v>
      </c>
      <c r="E11" s="12">
        <v>46181</v>
      </c>
      <c r="F11" s="16" t="s">
        <v>28</v>
      </c>
      <c r="G11" s="13" t="s">
        <v>362</v>
      </c>
      <c r="H11" s="14">
        <v>1.68</v>
      </c>
      <c r="I11" s="15" t="s">
        <v>363</v>
      </c>
      <c r="J11" s="16" t="s">
        <v>27</v>
      </c>
      <c r="K11" s="13" t="s">
        <v>360</v>
      </c>
    </row>
    <row r="12" spans="1:11" ht="105" x14ac:dyDescent="0.25">
      <c r="A12" s="83">
        <v>11</v>
      </c>
      <c r="B12" s="85" t="s">
        <v>95</v>
      </c>
      <c r="C12" s="18" t="s">
        <v>96</v>
      </c>
      <c r="D12" s="17">
        <v>46146</v>
      </c>
      <c r="E12" s="17">
        <v>46181</v>
      </c>
      <c r="F12" s="9" t="s">
        <v>28</v>
      </c>
      <c r="G12" s="18" t="s">
        <v>362</v>
      </c>
      <c r="H12" s="19">
        <v>0.84</v>
      </c>
      <c r="I12" s="20" t="s">
        <v>361</v>
      </c>
      <c r="J12" s="9" t="s">
        <v>27</v>
      </c>
      <c r="K12" s="18" t="s">
        <v>360</v>
      </c>
    </row>
    <row r="13" spans="1:11" ht="105" x14ac:dyDescent="0.25">
      <c r="A13" s="82">
        <v>12</v>
      </c>
      <c r="B13" s="84" t="s">
        <v>159</v>
      </c>
      <c r="C13" s="13" t="s">
        <v>158</v>
      </c>
      <c r="D13" s="12">
        <v>46153</v>
      </c>
      <c r="E13" s="12">
        <v>46188</v>
      </c>
      <c r="F13" s="16" t="s">
        <v>28</v>
      </c>
      <c r="G13" s="13" t="s">
        <v>359</v>
      </c>
      <c r="H13" s="14">
        <v>1.1000000000000001</v>
      </c>
      <c r="I13" s="15" t="s">
        <v>358</v>
      </c>
      <c r="J13" s="16" t="s">
        <v>27</v>
      </c>
      <c r="K13" s="13" t="s">
        <v>357</v>
      </c>
    </row>
    <row r="14" spans="1:11" ht="90" x14ac:dyDescent="0.25">
      <c r="A14" s="83">
        <v>13</v>
      </c>
      <c r="B14" s="85" t="s">
        <v>356</v>
      </c>
      <c r="C14" s="18" t="s">
        <v>355</v>
      </c>
      <c r="D14" s="17">
        <v>46147</v>
      </c>
      <c r="E14" s="17">
        <v>46191</v>
      </c>
      <c r="F14" s="9" t="s">
        <v>28</v>
      </c>
      <c r="G14" s="18" t="s">
        <v>354</v>
      </c>
      <c r="H14" s="19">
        <v>9</v>
      </c>
      <c r="I14" s="20" t="s">
        <v>353</v>
      </c>
      <c r="J14" s="9" t="s">
        <v>27</v>
      </c>
      <c r="K14" s="18"/>
    </row>
    <row r="15" spans="1:11" ht="120" x14ac:dyDescent="0.25">
      <c r="A15" s="82">
        <v>14</v>
      </c>
      <c r="B15" s="84" t="s">
        <v>97</v>
      </c>
      <c r="C15" s="13" t="s">
        <v>98</v>
      </c>
      <c r="D15" s="12">
        <v>46174</v>
      </c>
      <c r="E15" s="12">
        <v>46190</v>
      </c>
      <c r="F15" s="16" t="s">
        <v>27</v>
      </c>
      <c r="G15" s="13" t="s">
        <v>351</v>
      </c>
      <c r="H15" s="14">
        <v>2.0099999999999998</v>
      </c>
      <c r="I15" s="15" t="s">
        <v>352</v>
      </c>
      <c r="J15" s="16" t="s">
        <v>28</v>
      </c>
      <c r="K15" s="13" t="s">
        <v>110</v>
      </c>
    </row>
    <row r="16" spans="1:11" ht="84.75" customHeight="1" x14ac:dyDescent="0.25">
      <c r="A16" s="83">
        <v>15</v>
      </c>
      <c r="B16" s="85" t="s">
        <v>95</v>
      </c>
      <c r="C16" s="18" t="s">
        <v>96</v>
      </c>
      <c r="D16" s="17">
        <v>46174</v>
      </c>
      <c r="E16" s="17">
        <v>46190</v>
      </c>
      <c r="F16" s="9" t="s">
        <v>27</v>
      </c>
      <c r="G16" s="18" t="s">
        <v>351</v>
      </c>
      <c r="H16" s="19">
        <v>2.2400000000000002</v>
      </c>
      <c r="I16" s="20" t="s">
        <v>350</v>
      </c>
      <c r="J16" s="9" t="s">
        <v>27</v>
      </c>
      <c r="K16" s="18" t="s">
        <v>349</v>
      </c>
    </row>
    <row r="17" spans="1:11" ht="90" x14ac:dyDescent="0.25">
      <c r="A17" s="82">
        <v>16</v>
      </c>
      <c r="B17" s="84" t="s">
        <v>97</v>
      </c>
      <c r="C17" s="13" t="s">
        <v>98</v>
      </c>
      <c r="D17" s="12">
        <v>46181</v>
      </c>
      <c r="E17" s="12">
        <v>46195</v>
      </c>
      <c r="F17" s="16" t="s">
        <v>27</v>
      </c>
      <c r="G17" s="13" t="s">
        <v>348</v>
      </c>
      <c r="H17" s="14">
        <v>1.91</v>
      </c>
      <c r="I17" s="15" t="s">
        <v>347</v>
      </c>
      <c r="J17" s="16" t="s">
        <v>28</v>
      </c>
      <c r="K17" s="13" t="s">
        <v>346</v>
      </c>
    </row>
    <row r="18" spans="1:11" ht="75" x14ac:dyDescent="0.25">
      <c r="A18" s="83">
        <v>17</v>
      </c>
      <c r="B18" s="85" t="s">
        <v>33</v>
      </c>
      <c r="C18" s="18" t="s">
        <v>34</v>
      </c>
      <c r="D18" s="17">
        <v>46171</v>
      </c>
      <c r="E18" s="17">
        <v>46203</v>
      </c>
      <c r="F18" s="9" t="s">
        <v>27</v>
      </c>
      <c r="G18" s="18" t="s">
        <v>344</v>
      </c>
      <c r="H18" s="19">
        <v>0.38</v>
      </c>
      <c r="I18" s="20" t="s">
        <v>345</v>
      </c>
      <c r="J18" s="9" t="s">
        <v>28</v>
      </c>
      <c r="K18" s="18" t="s">
        <v>342</v>
      </c>
    </row>
    <row r="19" spans="1:11" ht="75" x14ac:dyDescent="0.25">
      <c r="A19" s="82">
        <v>18</v>
      </c>
      <c r="B19" s="84" t="s">
        <v>159</v>
      </c>
      <c r="C19" s="13" t="s">
        <v>158</v>
      </c>
      <c r="D19" s="12">
        <v>46171</v>
      </c>
      <c r="E19" s="12">
        <v>46203</v>
      </c>
      <c r="F19" s="16" t="s">
        <v>27</v>
      </c>
      <c r="G19" s="13" t="s">
        <v>344</v>
      </c>
      <c r="H19" s="14">
        <v>0.42</v>
      </c>
      <c r="I19" s="15" t="s">
        <v>343</v>
      </c>
      <c r="J19" s="16" t="s">
        <v>27</v>
      </c>
      <c r="K19" s="13" t="s">
        <v>342</v>
      </c>
    </row>
    <row r="20" spans="1:11" x14ac:dyDescent="0.25">
      <c r="B20" s="150"/>
      <c r="C20" s="138"/>
      <c r="D20" s="149"/>
      <c r="E20" s="149"/>
      <c r="G20" s="148"/>
      <c r="H20" s="140"/>
      <c r="I20" s="147"/>
      <c r="K20" s="138"/>
    </row>
    <row r="21" spans="1:11" x14ac:dyDescent="0.25">
      <c r="G21" s="146" t="s">
        <v>38</v>
      </c>
      <c r="H21" s="86">
        <f>SUM(H2:H20)</f>
        <v>95.690000000000012</v>
      </c>
    </row>
  </sheetData>
  <autoFilter ref="A1:K21" xr:uid="{49264074-7425-4C9B-BCDD-7A9B8FB419DA}"/>
  <hyperlinks>
    <hyperlink ref="I2" r:id="rId1" xr:uid="{362F8068-46C3-487A-B1CE-2041A7719417}"/>
    <hyperlink ref="I3" r:id="rId2" xr:uid="{80C560BD-C381-408F-A079-D31D15B97E4C}"/>
    <hyperlink ref="I4" r:id="rId3" xr:uid="{A9A27747-14C8-42CB-BC96-2EA7862B6DB5}"/>
    <hyperlink ref="I5" r:id="rId4" xr:uid="{57AA6A41-D7FF-4AEF-83FB-94D833F1A928}"/>
    <hyperlink ref="I6" r:id="rId5" xr:uid="{7F938234-1C4A-4E60-8248-442728651337}"/>
    <hyperlink ref="I7" r:id="rId6" xr:uid="{263FD434-D770-46AF-BD8A-AD62DE94255A}"/>
    <hyperlink ref="I8" r:id="rId7" xr:uid="{EB251C6D-23FA-4E41-BA87-E245A6CBECF8}"/>
    <hyperlink ref="I10" r:id="rId8" xr:uid="{7CF2F66A-53F7-4B0C-ABC3-3F04A8A26FC2}"/>
    <hyperlink ref="I13" r:id="rId9" xr:uid="{09FD33F7-E7AE-46B8-8459-96DCFF9B3EA6}"/>
    <hyperlink ref="I15" r:id="rId10" xr:uid="{D42E09B6-F24E-4E1C-8AA7-A9B3A98B994A}"/>
    <hyperlink ref="I16" r:id="rId11" xr:uid="{43E99B52-C243-4946-811D-8A0D1621DEED}"/>
    <hyperlink ref="I17" r:id="rId12" xr:uid="{A6C229F9-04EE-4CA0-A434-7F4D0AA4BE37}"/>
    <hyperlink ref="I18" r:id="rId13" xr:uid="{58014333-159E-4F2B-A465-BA4562F72806}"/>
    <hyperlink ref="I19" r:id="rId14" xr:uid="{27E987D2-2224-48F9-A50E-110A86A5D99E}"/>
  </hyperlinks>
  <pageMargins left="0.7" right="0.7" top="0.75" bottom="0.75" header="0.3" footer="0.3"/>
  <pageSetup paperSize="9" orientation="portrait" r:id="rId1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E7E6-2B65-4EE4-8825-F6E00819DB41}">
  <dimension ref="A1:K3"/>
  <sheetViews>
    <sheetView workbookViewId="0">
      <selection activeCell="H2" sqref="H2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45.42578125" style="5" customWidth="1"/>
    <col min="10" max="16384" width="8.7109375" style="1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99.75" x14ac:dyDescent="0.25">
      <c r="A2" s="6">
        <v>1</v>
      </c>
      <c r="B2" s="90" t="s">
        <v>53</v>
      </c>
      <c r="C2" s="6" t="s">
        <v>54</v>
      </c>
      <c r="D2" s="67">
        <v>45966</v>
      </c>
      <c r="E2" s="67">
        <v>46203</v>
      </c>
      <c r="F2" s="7" t="s">
        <v>28</v>
      </c>
      <c r="G2" s="6" t="s">
        <v>55</v>
      </c>
      <c r="H2" s="168">
        <v>19.21</v>
      </c>
      <c r="I2" s="119" t="s">
        <v>56</v>
      </c>
      <c r="J2" s="69" t="s">
        <v>27</v>
      </c>
      <c r="K2" s="58"/>
    </row>
    <row r="3" spans="1:11" x14ac:dyDescent="0.25">
      <c r="A3" s="23"/>
      <c r="B3" s="59"/>
      <c r="C3" s="60"/>
      <c r="D3" s="61"/>
      <c r="E3" s="61"/>
      <c r="F3" s="23"/>
      <c r="G3" s="167" t="s">
        <v>38</v>
      </c>
      <c r="H3" s="169">
        <v>19.21</v>
      </c>
      <c r="I3" s="116"/>
      <c r="J3" s="60"/>
      <c r="K3" s="117"/>
    </row>
  </sheetData>
  <autoFilter ref="A1:K1" xr:uid="{49264074-7425-4C9B-BCDD-7A9B8FB419DA}"/>
  <conditionalFormatting sqref="H2">
    <cfRule type="containsText" dxfId="1" priority="1" operator="containsText" text="|">
      <formula>NOT(ISERROR(SEARCH("|",H2)))</formula>
    </cfRule>
  </conditionalFormatting>
  <dataValidations count="3">
    <dataValidation type="decimal" allowBlank="1" showInputMessage="1" showErrorMessage="1" prompt="Wpisz kwotę budżetu naboru " sqref="H2" xr:uid="{831007C2-1EC4-46D5-AD7B-BD275B2EB255}">
      <formula1>0</formula1>
      <formula2>999999999999999000</formula2>
    </dataValidation>
    <dataValidation type="list" allowBlank="1" showInputMessage="1" showErrorMessage="1" sqref="J2" xr:uid="{FAEFEBDF-825E-4AF9-8034-354A2BEAEA74}">
      <formula1>"TAK,NIE,"</formula1>
    </dataValidation>
    <dataValidation type="date" allowBlank="1" showInputMessage="1" showErrorMessage="1" error="Zły format daty. Jeśli chcesz wpisać kwartał, wpisz ostatni dzień tego kwartału." prompt="Format daty rrrr-mm-dd" sqref="E2" xr:uid="{2C3D73FE-8EB8-4AF5-98E6-87504578BF67}">
      <formula1>43831</formula1>
      <formula2>47848</formula2>
    </dataValidation>
  </dataValidations>
  <hyperlinks>
    <hyperlink ref="I2" r:id="rId1" xr:uid="{7ABDC1E4-3CD1-45C0-8066-97384763DA5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B0C-EE70-4420-8043-6212782FFA17}">
  <dimension ref="A1:K8"/>
  <sheetViews>
    <sheetView zoomScale="59" zoomScaleNormal="59" workbookViewId="0">
      <selection activeCell="K8" sqref="A1:K8"/>
    </sheetView>
  </sheetViews>
  <sheetFormatPr defaultColWidth="8.7109375" defaultRowHeight="15" x14ac:dyDescent="0.25"/>
  <cols>
    <col min="1" max="1" width="5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21" customWidth="1"/>
    <col min="9" max="10" width="31.28515625" style="1" customWidth="1"/>
    <col min="11" max="11" width="26.7109375" style="1" customWidth="1"/>
    <col min="12" max="16384" width="8.7109375" style="1"/>
  </cols>
  <sheetData>
    <row r="1" spans="1:11" ht="4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22" t="s">
        <v>22</v>
      </c>
      <c r="I1" s="2" t="s">
        <v>20</v>
      </c>
      <c r="J1" s="2" t="s">
        <v>21</v>
      </c>
      <c r="K1" s="2" t="s">
        <v>3</v>
      </c>
    </row>
    <row r="2" spans="1:11" ht="29.25" x14ac:dyDescent="0.25">
      <c r="A2" s="24"/>
      <c r="B2" s="323" t="s">
        <v>42</v>
      </c>
      <c r="C2" s="233" t="s">
        <v>43</v>
      </c>
      <c r="D2" s="324">
        <v>45981</v>
      </c>
      <c r="E2" s="324">
        <v>46752</v>
      </c>
      <c r="F2" s="323" t="s">
        <v>28</v>
      </c>
      <c r="G2" s="233" t="s">
        <v>45</v>
      </c>
      <c r="H2" s="325">
        <v>7.02</v>
      </c>
      <c r="I2" s="326" t="s">
        <v>47</v>
      </c>
      <c r="J2" s="233" t="s">
        <v>28</v>
      </c>
      <c r="K2" s="233"/>
    </row>
    <row r="3" spans="1:11" ht="57.75" x14ac:dyDescent="0.25">
      <c r="A3" s="231"/>
      <c r="B3" s="96" t="s">
        <v>39</v>
      </c>
      <c r="C3" s="95" t="s">
        <v>40</v>
      </c>
      <c r="D3" s="229">
        <v>46108</v>
      </c>
      <c r="E3" s="229">
        <v>46184</v>
      </c>
      <c r="F3" s="96" t="s">
        <v>28</v>
      </c>
      <c r="G3" s="95" t="s">
        <v>44</v>
      </c>
      <c r="H3" s="230">
        <v>7.59</v>
      </c>
      <c r="I3" s="327" t="s">
        <v>197</v>
      </c>
      <c r="J3" s="95" t="s">
        <v>28</v>
      </c>
      <c r="K3" s="95"/>
    </row>
    <row r="4" spans="1:11" ht="30" x14ac:dyDescent="0.25">
      <c r="B4" s="228" t="s">
        <v>142</v>
      </c>
      <c r="C4" s="60" t="s">
        <v>143</v>
      </c>
      <c r="D4" s="232">
        <v>46142</v>
      </c>
      <c r="E4" s="232">
        <v>46203</v>
      </c>
      <c r="F4" s="228" t="s">
        <v>28</v>
      </c>
      <c r="G4" s="60" t="s">
        <v>46</v>
      </c>
      <c r="H4" s="118">
        <v>177.82</v>
      </c>
      <c r="I4" s="328" t="s">
        <v>313</v>
      </c>
      <c r="J4" s="60" t="s">
        <v>28</v>
      </c>
      <c r="K4" s="228"/>
    </row>
    <row r="5" spans="1:11" ht="57.75" x14ac:dyDescent="0.25">
      <c r="B5" s="96" t="s">
        <v>198</v>
      </c>
      <c r="C5" s="95" t="s">
        <v>199</v>
      </c>
      <c r="D5" s="229">
        <v>46161</v>
      </c>
      <c r="E5" s="229">
        <v>46203</v>
      </c>
      <c r="F5" s="96" t="s">
        <v>28</v>
      </c>
      <c r="G5" s="95" t="s">
        <v>200</v>
      </c>
      <c r="H5" s="329">
        <v>13.89</v>
      </c>
      <c r="I5" s="327" t="s">
        <v>314</v>
      </c>
      <c r="J5" s="95" t="s">
        <v>28</v>
      </c>
      <c r="K5" s="96"/>
    </row>
    <row r="6" spans="1:11" ht="43.5" x14ac:dyDescent="0.25">
      <c r="B6" s="228" t="s">
        <v>201</v>
      </c>
      <c r="C6" s="60" t="s">
        <v>202</v>
      </c>
      <c r="D6" s="232">
        <v>46171</v>
      </c>
      <c r="E6" s="232">
        <v>46234</v>
      </c>
      <c r="F6" s="228" t="s">
        <v>28</v>
      </c>
      <c r="G6" s="60" t="s">
        <v>46</v>
      </c>
      <c r="H6" s="118">
        <v>12</v>
      </c>
      <c r="I6" s="232">
        <v>46171</v>
      </c>
      <c r="J6" s="228" t="s">
        <v>27</v>
      </c>
      <c r="K6" s="228"/>
    </row>
    <row r="7" spans="1:11" ht="43.5" x14ac:dyDescent="0.25">
      <c r="B7" s="96" t="s">
        <v>315</v>
      </c>
      <c r="C7" s="95" t="s">
        <v>316</v>
      </c>
      <c r="D7" s="276">
        <v>46140</v>
      </c>
      <c r="E7" s="276">
        <v>46192</v>
      </c>
      <c r="F7" s="96" t="s">
        <v>28</v>
      </c>
      <c r="G7" s="95" t="s">
        <v>45</v>
      </c>
      <c r="H7" s="329">
        <v>9.58</v>
      </c>
      <c r="I7" s="330" t="s">
        <v>317</v>
      </c>
      <c r="J7" s="96" t="s">
        <v>28</v>
      </c>
      <c r="K7" s="24"/>
    </row>
    <row r="8" spans="1:11" x14ac:dyDescent="0.25">
      <c r="H8" s="21">
        <f>SUM(H2:H7)</f>
        <v>227.9</v>
      </c>
    </row>
  </sheetData>
  <dataValidations count="1">
    <dataValidation type="list" allowBlank="1" showInputMessage="1" showErrorMessage="1" sqref="J2" xr:uid="{BF9916CD-9E12-4E6A-BCEE-0ECD1CA3A65B}">
      <formula1>"TAK,NIE,"</formula1>
    </dataValidation>
  </dataValidations>
  <hyperlinks>
    <hyperlink ref="I2" r:id="rId1" xr:uid="{06653A8D-3CFA-4BDE-9DC5-FF6B87E53DAE}"/>
    <hyperlink ref="I3" r:id="rId2" xr:uid="{1C5CB00F-7EA6-4D29-8605-B3D19DF5455B}"/>
    <hyperlink ref="I7" r:id="rId3" xr:uid="{BD6C876B-9E51-4204-8573-CF979A83FA21}"/>
    <hyperlink ref="I4" r:id="rId4" xr:uid="{0BF67478-C0AA-4797-BC1A-B50E0FC710EC}"/>
    <hyperlink ref="I5" r:id="rId5" xr:uid="{1B79E709-E50A-491F-A283-CF6EB926F6A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4596-FB33-42BF-AFC6-3EAC8E7C513A}">
  <dimension ref="A1:K17"/>
  <sheetViews>
    <sheetView zoomScale="106" zoomScaleNormal="106" workbookViewId="0">
      <selection activeCell="F1" sqref="F1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31.28515625" style="1" customWidth="1"/>
    <col min="10" max="10" width="8.7109375" style="1"/>
    <col min="11" max="11" width="34.7109375" style="1" customWidth="1"/>
    <col min="12" max="16384" width="8.7109375" style="1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42.75" x14ac:dyDescent="0.25">
      <c r="A2" s="29" t="s">
        <v>73</v>
      </c>
      <c r="B2" s="25" t="s">
        <v>217</v>
      </c>
      <c r="C2" s="25" t="s">
        <v>218</v>
      </c>
      <c r="D2" s="26">
        <v>46203</v>
      </c>
      <c r="E2" s="26">
        <v>46252</v>
      </c>
      <c r="F2" s="25" t="s">
        <v>27</v>
      </c>
      <c r="G2" s="64" t="s">
        <v>219</v>
      </c>
      <c r="H2" s="258">
        <v>15</v>
      </c>
      <c r="I2" s="259">
        <v>46199</v>
      </c>
      <c r="J2" s="25" t="s">
        <v>27</v>
      </c>
      <c r="K2" s="25" t="s">
        <v>220</v>
      </c>
    </row>
    <row r="3" spans="1:11" ht="42.75" x14ac:dyDescent="0.25">
      <c r="A3" s="8" t="s">
        <v>74</v>
      </c>
      <c r="B3" s="30" t="s">
        <v>217</v>
      </c>
      <c r="C3" s="30" t="s">
        <v>218</v>
      </c>
      <c r="D3" s="31">
        <v>46203</v>
      </c>
      <c r="E3" s="31">
        <v>46252</v>
      </c>
      <c r="F3" s="30" t="s">
        <v>27</v>
      </c>
      <c r="G3" s="7" t="s">
        <v>219</v>
      </c>
      <c r="H3" s="260">
        <v>15</v>
      </c>
      <c r="I3" s="261">
        <v>46199</v>
      </c>
      <c r="J3" s="30" t="s">
        <v>27</v>
      </c>
      <c r="K3" s="30" t="s">
        <v>221</v>
      </c>
    </row>
    <row r="4" spans="1:11" ht="57" x14ac:dyDescent="0.25">
      <c r="A4" s="29" t="s">
        <v>75</v>
      </c>
      <c r="B4" s="25" t="s">
        <v>144</v>
      </c>
      <c r="C4" s="25" t="s">
        <v>145</v>
      </c>
      <c r="D4" s="26">
        <v>45961</v>
      </c>
      <c r="E4" s="26">
        <v>46295</v>
      </c>
      <c r="F4" s="25" t="s">
        <v>28</v>
      </c>
      <c r="G4" s="64" t="s">
        <v>219</v>
      </c>
      <c r="H4" s="211">
        <v>145</v>
      </c>
      <c r="I4" s="27" t="s">
        <v>146</v>
      </c>
      <c r="J4" s="25" t="s">
        <v>28</v>
      </c>
      <c r="K4" s="25"/>
    </row>
    <row r="5" spans="1:11" ht="57" x14ac:dyDescent="0.25">
      <c r="A5" s="8" t="s">
        <v>76</v>
      </c>
      <c r="B5" s="212" t="s">
        <v>48</v>
      </c>
      <c r="C5" s="30" t="s">
        <v>193</v>
      </c>
      <c r="D5" s="31">
        <v>46090</v>
      </c>
      <c r="E5" s="31">
        <v>46181</v>
      </c>
      <c r="F5" s="30" t="s">
        <v>28</v>
      </c>
      <c r="G5" s="7" t="s">
        <v>219</v>
      </c>
      <c r="H5" s="213">
        <v>35.07</v>
      </c>
      <c r="I5" s="214" t="s">
        <v>194</v>
      </c>
      <c r="J5" s="30" t="s">
        <v>28</v>
      </c>
      <c r="K5" s="30" t="s">
        <v>195</v>
      </c>
    </row>
    <row r="6" spans="1:11" ht="42.75" x14ac:dyDescent="0.25">
      <c r="A6" s="29" t="s">
        <v>77</v>
      </c>
      <c r="B6" s="33" t="s">
        <v>222</v>
      </c>
      <c r="C6" s="33" t="s">
        <v>223</v>
      </c>
      <c r="D6" s="262">
        <v>46199</v>
      </c>
      <c r="E6" s="262">
        <v>46241</v>
      </c>
      <c r="F6" s="33" t="s">
        <v>27</v>
      </c>
      <c r="G6" s="64" t="s">
        <v>219</v>
      </c>
      <c r="H6" s="263">
        <v>4.5</v>
      </c>
      <c r="I6" s="264" t="s">
        <v>49</v>
      </c>
      <c r="J6" s="33" t="s">
        <v>27</v>
      </c>
      <c r="K6" s="265"/>
    </row>
    <row r="7" spans="1:11" ht="75" x14ac:dyDescent="0.25">
      <c r="A7" s="8" t="s">
        <v>85</v>
      </c>
      <c r="B7" s="30" t="s">
        <v>106</v>
      </c>
      <c r="C7" s="30" t="s">
        <v>107</v>
      </c>
      <c r="D7" s="31">
        <v>46136</v>
      </c>
      <c r="E7" s="31">
        <v>46195</v>
      </c>
      <c r="F7" s="30" t="s">
        <v>28</v>
      </c>
      <c r="G7" s="7" t="s">
        <v>219</v>
      </c>
      <c r="H7" s="266">
        <v>18.7</v>
      </c>
      <c r="I7" s="267" t="s">
        <v>224</v>
      </c>
      <c r="J7" s="30" t="s">
        <v>27</v>
      </c>
      <c r="K7" s="268" t="s">
        <v>225</v>
      </c>
    </row>
    <row r="8" spans="1:11" ht="71.25" x14ac:dyDescent="0.25">
      <c r="A8" s="29" t="s">
        <v>84</v>
      </c>
      <c r="B8" s="25" t="s">
        <v>147</v>
      </c>
      <c r="C8" s="25" t="s">
        <v>148</v>
      </c>
      <c r="D8" s="26">
        <v>46157</v>
      </c>
      <c r="E8" s="26">
        <v>46201</v>
      </c>
      <c r="F8" s="25" t="s">
        <v>28</v>
      </c>
      <c r="G8" s="64" t="s">
        <v>219</v>
      </c>
      <c r="H8" s="269">
        <v>4</v>
      </c>
      <c r="I8" s="259" t="s">
        <v>49</v>
      </c>
      <c r="J8" s="25" t="s">
        <v>28</v>
      </c>
      <c r="K8" s="270" t="s">
        <v>226</v>
      </c>
    </row>
    <row r="9" spans="1:11" ht="57" x14ac:dyDescent="0.25">
      <c r="A9" s="8" t="s">
        <v>83</v>
      </c>
      <c r="B9" s="212" t="s">
        <v>227</v>
      </c>
      <c r="C9" s="30" t="s">
        <v>228</v>
      </c>
      <c r="D9" s="31">
        <v>46203</v>
      </c>
      <c r="E9" s="31">
        <v>46254</v>
      </c>
      <c r="F9" s="30" t="s">
        <v>27</v>
      </c>
      <c r="G9" s="7" t="s">
        <v>219</v>
      </c>
      <c r="H9" s="266">
        <v>113</v>
      </c>
      <c r="I9" s="261">
        <v>46199</v>
      </c>
      <c r="J9" s="30" t="s">
        <v>27</v>
      </c>
      <c r="K9" s="30" t="s">
        <v>229</v>
      </c>
    </row>
    <row r="10" spans="1:11" ht="57" x14ac:dyDescent="0.25">
      <c r="A10" s="29" t="s">
        <v>82</v>
      </c>
      <c r="B10" s="271" t="s">
        <v>230</v>
      </c>
      <c r="C10" s="64" t="s">
        <v>231</v>
      </c>
      <c r="D10" s="262">
        <v>46203</v>
      </c>
      <c r="E10" s="262">
        <v>46254</v>
      </c>
      <c r="F10" s="64" t="s">
        <v>27</v>
      </c>
      <c r="G10" s="64" t="s">
        <v>219</v>
      </c>
      <c r="H10" s="263">
        <v>8.4</v>
      </c>
      <c r="I10" s="272">
        <v>46199</v>
      </c>
      <c r="J10" s="64" t="s">
        <v>27</v>
      </c>
      <c r="K10" s="273" t="s">
        <v>221</v>
      </c>
    </row>
    <row r="11" spans="1:11" ht="57" x14ac:dyDescent="0.25">
      <c r="A11" s="8" t="s">
        <v>81</v>
      </c>
      <c r="B11" s="30" t="s">
        <v>230</v>
      </c>
      <c r="C11" s="30" t="s">
        <v>231</v>
      </c>
      <c r="D11" s="31">
        <v>46203</v>
      </c>
      <c r="E11" s="31">
        <v>46254</v>
      </c>
      <c r="F11" s="30" t="s">
        <v>27</v>
      </c>
      <c r="G11" s="7" t="s">
        <v>219</v>
      </c>
      <c r="H11" s="266">
        <v>8.4</v>
      </c>
      <c r="I11" s="261">
        <v>46199</v>
      </c>
      <c r="J11" s="30" t="s">
        <v>27</v>
      </c>
      <c r="K11" s="268" t="s">
        <v>232</v>
      </c>
    </row>
    <row r="12" spans="1:11" ht="42.75" x14ac:dyDescent="0.25">
      <c r="A12" s="32" t="s">
        <v>233</v>
      </c>
      <c r="B12" s="33" t="s">
        <v>234</v>
      </c>
      <c r="C12" s="33" t="s">
        <v>235</v>
      </c>
      <c r="D12" s="262">
        <v>46203</v>
      </c>
      <c r="E12" s="262">
        <v>46353</v>
      </c>
      <c r="F12" s="33" t="s">
        <v>27</v>
      </c>
      <c r="G12" s="64" t="s">
        <v>219</v>
      </c>
      <c r="H12" s="215">
        <v>42.75</v>
      </c>
      <c r="I12" s="274">
        <v>46203</v>
      </c>
      <c r="J12" s="33" t="s">
        <v>28</v>
      </c>
      <c r="K12" s="33"/>
    </row>
    <row r="13" spans="1:11" x14ac:dyDescent="0.25">
      <c r="A13" s="8" t="s">
        <v>236</v>
      </c>
      <c r="B13" s="275"/>
      <c r="C13" s="275"/>
      <c r="D13" s="275"/>
      <c r="E13" s="275"/>
      <c r="F13" s="275"/>
      <c r="G13" s="275"/>
      <c r="H13" s="275">
        <f>SUBTOTAL(9,H2:H12)</f>
        <v>409.81999999999994</v>
      </c>
      <c r="I13" s="275"/>
      <c r="J13" s="275"/>
      <c r="K13" s="275"/>
    </row>
    <row r="14" spans="1:11" x14ac:dyDescent="0.25">
      <c r="A14" s="29" t="s">
        <v>237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74"/>
      <c r="B15" s="177"/>
      <c r="C15" s="80"/>
      <c r="D15" s="81"/>
      <c r="E15" s="81"/>
      <c r="F15" s="176"/>
      <c r="G15" s="170"/>
      <c r="H15" s="178"/>
      <c r="I15" s="175"/>
      <c r="J15" s="176"/>
      <c r="K15" s="176"/>
    </row>
    <row r="16" spans="1:11" x14ac:dyDescent="0.25">
      <c r="A16" s="171"/>
      <c r="B16" s="76"/>
      <c r="C16" s="79"/>
      <c r="D16" s="77"/>
      <c r="E16" s="77"/>
      <c r="F16" s="172"/>
      <c r="G16" s="173"/>
      <c r="H16" s="78"/>
      <c r="I16" s="79"/>
      <c r="J16" s="172"/>
      <c r="K16" s="172"/>
    </row>
    <row r="17" spans="7:8" x14ac:dyDescent="0.25">
      <c r="G17" s="179"/>
      <c r="H17" s="21"/>
    </row>
  </sheetData>
  <autoFilter ref="A1:K1" xr:uid="{8B364596-FB33-42BF-AFC6-3EAC8E7C513A}"/>
  <dataValidations count="4">
    <dataValidation type="decimal" allowBlank="1" showInputMessage="1" showErrorMessage="1" sqref="H15:H16 H9 H12 H2:H5" xr:uid="{29999FEC-F418-4E08-976A-2D32F6FCD49D}">
      <formula1>0</formula1>
      <formula2>100000000</formula2>
    </dataValidation>
    <dataValidation type="date" allowBlank="1" showInputMessage="1" showErrorMessage="1" sqref="D2:E12" xr:uid="{F4D5FFD2-1935-4F8F-ACC7-D24EB01A388D}">
      <formula1>43831</formula1>
      <formula2>47484</formula2>
    </dataValidation>
    <dataValidation type="list" allowBlank="1" showInputMessage="1" showErrorMessage="1" sqref="F15:F16 J15:J16 F2:F12 J2:J12" xr:uid="{939B00D2-23DB-4394-B318-D83EA4D206CA}">
      <formula1>"TAK,NIE,"</formula1>
    </dataValidation>
    <dataValidation allowBlank="1" showInputMessage="1" showErrorMessage="1" prompt="Wpisz tytuł naboru" sqref="K6:K8 K10:K11" xr:uid="{6DE00A28-ADE7-466C-9A9F-0AA4FF9FCBDB}"/>
  </dataValidations>
  <hyperlinks>
    <hyperlink ref="I4" r:id="rId1" xr:uid="{ABA423A3-8422-4341-B882-95F7242E43C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0C4A-D884-48BC-9CE1-F08D030C6016}">
  <dimension ref="A1:K15"/>
  <sheetViews>
    <sheetView zoomScale="80" zoomScaleNormal="80" workbookViewId="0">
      <selection activeCell="H4" sqref="H4:H12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31.28515625" style="1" customWidth="1"/>
    <col min="10" max="10" width="11.5703125" style="1" customWidth="1"/>
    <col min="11" max="11" width="20.42578125" style="1" customWidth="1"/>
    <col min="12" max="16384" width="8.7109375" style="1"/>
  </cols>
  <sheetData>
    <row r="1" spans="1:11" ht="90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45" x14ac:dyDescent="0.25">
      <c r="A2" s="70">
        <v>1</v>
      </c>
      <c r="B2" s="75" t="s">
        <v>168</v>
      </c>
      <c r="C2" s="75" t="s">
        <v>101</v>
      </c>
      <c r="D2" s="87">
        <v>46133</v>
      </c>
      <c r="E2" s="87">
        <v>46191</v>
      </c>
      <c r="F2" s="74" t="s">
        <v>28</v>
      </c>
      <c r="G2" s="75" t="s">
        <v>398</v>
      </c>
      <c r="H2" s="88">
        <v>20</v>
      </c>
      <c r="I2" s="142" t="s">
        <v>167</v>
      </c>
      <c r="J2" s="74" t="s">
        <v>27</v>
      </c>
      <c r="K2" s="141" t="s">
        <v>166</v>
      </c>
    </row>
    <row r="3" spans="1:11" ht="45" x14ac:dyDescent="0.25">
      <c r="A3" s="145">
        <v>2</v>
      </c>
      <c r="B3" s="73" t="s">
        <v>400</v>
      </c>
      <c r="C3" s="73" t="s">
        <v>399</v>
      </c>
      <c r="D3" s="375">
        <v>46141</v>
      </c>
      <c r="E3" s="375">
        <v>46183</v>
      </c>
      <c r="F3" s="221" t="s">
        <v>28</v>
      </c>
      <c r="G3" s="71" t="s">
        <v>398</v>
      </c>
      <c r="H3" s="89">
        <v>8</v>
      </c>
      <c r="I3" s="144" t="s">
        <v>397</v>
      </c>
      <c r="J3" s="72" t="s">
        <v>27</v>
      </c>
      <c r="K3" s="143"/>
    </row>
    <row r="4" spans="1:11" ht="45" x14ac:dyDescent="0.25">
      <c r="A4" s="70">
        <v>3</v>
      </c>
      <c r="B4" s="75" t="s">
        <v>396</v>
      </c>
      <c r="C4" s="75" t="s">
        <v>395</v>
      </c>
      <c r="D4" s="87">
        <v>46195</v>
      </c>
      <c r="E4" s="87">
        <v>46217</v>
      </c>
      <c r="F4" s="87" t="s">
        <v>27</v>
      </c>
      <c r="G4" s="75" t="s">
        <v>375</v>
      </c>
      <c r="H4" s="88">
        <v>10.3</v>
      </c>
      <c r="I4" s="142" t="s">
        <v>394</v>
      </c>
      <c r="J4" s="74" t="s">
        <v>28</v>
      </c>
      <c r="K4" s="141" t="s">
        <v>393</v>
      </c>
    </row>
    <row r="5" spans="1:11" ht="45" x14ac:dyDescent="0.25">
      <c r="A5" s="145">
        <v>4</v>
      </c>
      <c r="B5" s="73" t="s">
        <v>392</v>
      </c>
      <c r="C5" s="73" t="s">
        <v>391</v>
      </c>
      <c r="D5" s="375">
        <v>46161</v>
      </c>
      <c r="E5" s="375">
        <v>46203</v>
      </c>
      <c r="F5" s="72" t="s">
        <v>28</v>
      </c>
      <c r="G5" s="73" t="s">
        <v>375</v>
      </c>
      <c r="H5" s="89">
        <v>23.16</v>
      </c>
      <c r="I5" s="144" t="s">
        <v>390</v>
      </c>
      <c r="J5" s="72" t="s">
        <v>28</v>
      </c>
      <c r="K5" s="143" t="s">
        <v>389</v>
      </c>
    </row>
    <row r="6" spans="1:11" ht="45" x14ac:dyDescent="0.25">
      <c r="A6" s="70">
        <v>5</v>
      </c>
      <c r="B6" s="75" t="s">
        <v>388</v>
      </c>
      <c r="C6" s="75" t="s">
        <v>369</v>
      </c>
      <c r="D6" s="87">
        <v>46164</v>
      </c>
      <c r="E6" s="87">
        <v>46192</v>
      </c>
      <c r="F6" s="74" t="s">
        <v>28</v>
      </c>
      <c r="G6" s="75" t="s">
        <v>368</v>
      </c>
      <c r="H6" s="88">
        <v>70</v>
      </c>
      <c r="I6" s="142" t="s">
        <v>387</v>
      </c>
      <c r="J6" s="74" t="s">
        <v>27</v>
      </c>
      <c r="K6" s="141"/>
    </row>
    <row r="7" spans="1:11" ht="45" x14ac:dyDescent="0.25">
      <c r="A7" s="145">
        <v>6</v>
      </c>
      <c r="B7" s="73" t="s">
        <v>386</v>
      </c>
      <c r="C7" s="73" t="s">
        <v>385</v>
      </c>
      <c r="D7" s="375">
        <v>46191</v>
      </c>
      <c r="E7" s="375">
        <v>46233</v>
      </c>
      <c r="F7" s="375" t="s">
        <v>27</v>
      </c>
      <c r="G7" s="73" t="s">
        <v>375</v>
      </c>
      <c r="H7" s="89">
        <v>12.9</v>
      </c>
      <c r="I7" s="144" t="s">
        <v>384</v>
      </c>
      <c r="J7" s="72" t="s">
        <v>28</v>
      </c>
      <c r="K7" s="143" t="s">
        <v>383</v>
      </c>
    </row>
    <row r="8" spans="1:11" ht="45" x14ac:dyDescent="0.25">
      <c r="A8" s="70">
        <v>7</v>
      </c>
      <c r="B8" s="75" t="s">
        <v>382</v>
      </c>
      <c r="C8" s="75" t="s">
        <v>381</v>
      </c>
      <c r="D8" s="87">
        <v>46188</v>
      </c>
      <c r="E8" s="87">
        <v>46203</v>
      </c>
      <c r="F8" s="87" t="s">
        <v>27</v>
      </c>
      <c r="G8" s="75" t="s">
        <v>375</v>
      </c>
      <c r="H8" s="88">
        <v>20.2</v>
      </c>
      <c r="I8" s="142" t="s">
        <v>380</v>
      </c>
      <c r="J8" s="74" t="s">
        <v>28</v>
      </c>
      <c r="K8" s="275" t="s">
        <v>373</v>
      </c>
    </row>
    <row r="9" spans="1:11" ht="45" x14ac:dyDescent="0.25">
      <c r="A9" s="145">
        <v>8</v>
      </c>
      <c r="B9" s="73" t="s">
        <v>379</v>
      </c>
      <c r="C9" s="73" t="s">
        <v>378</v>
      </c>
      <c r="D9" s="375">
        <v>46188</v>
      </c>
      <c r="E9" s="375">
        <v>46203</v>
      </c>
      <c r="F9" s="375" t="s">
        <v>27</v>
      </c>
      <c r="G9" s="73" t="s">
        <v>375</v>
      </c>
      <c r="H9" s="89">
        <v>42.57</v>
      </c>
      <c r="I9" s="144" t="s">
        <v>364</v>
      </c>
      <c r="J9" s="72" t="s">
        <v>27</v>
      </c>
      <c r="K9" s="374" t="s">
        <v>373</v>
      </c>
    </row>
    <row r="10" spans="1:11" ht="45" x14ac:dyDescent="0.25">
      <c r="A10" s="70">
        <v>9</v>
      </c>
      <c r="B10" s="75" t="s">
        <v>377</v>
      </c>
      <c r="C10" s="75" t="s">
        <v>376</v>
      </c>
      <c r="D10" s="87">
        <v>46188</v>
      </c>
      <c r="E10" s="87">
        <v>46203</v>
      </c>
      <c r="F10" s="87" t="s">
        <v>27</v>
      </c>
      <c r="G10" s="75" t="s">
        <v>375</v>
      </c>
      <c r="H10" s="88">
        <v>55.31</v>
      </c>
      <c r="I10" s="142" t="s">
        <v>374</v>
      </c>
      <c r="J10" s="74" t="s">
        <v>28</v>
      </c>
      <c r="K10" s="275" t="s">
        <v>373</v>
      </c>
    </row>
    <row r="11" spans="1:11" ht="45" x14ac:dyDescent="0.25">
      <c r="A11" s="145">
        <v>10</v>
      </c>
      <c r="B11" s="73" t="s">
        <v>372</v>
      </c>
      <c r="C11" s="73" t="s">
        <v>369</v>
      </c>
      <c r="D11" s="375">
        <v>46175</v>
      </c>
      <c r="E11" s="375">
        <v>46202</v>
      </c>
      <c r="F11" s="375" t="s">
        <v>27</v>
      </c>
      <c r="G11" s="73" t="s">
        <v>368</v>
      </c>
      <c r="H11" s="89">
        <v>40</v>
      </c>
      <c r="I11" s="144" t="s">
        <v>371</v>
      </c>
      <c r="J11" s="72" t="s">
        <v>27</v>
      </c>
      <c r="K11" s="374"/>
    </row>
    <row r="12" spans="1:11" ht="45" x14ac:dyDescent="0.25">
      <c r="A12" s="70">
        <v>11</v>
      </c>
      <c r="B12" s="75" t="s">
        <v>370</v>
      </c>
      <c r="C12" s="75" t="s">
        <v>369</v>
      </c>
      <c r="D12" s="87">
        <v>46175</v>
      </c>
      <c r="E12" s="87">
        <v>46202</v>
      </c>
      <c r="F12" s="87" t="s">
        <v>27</v>
      </c>
      <c r="G12" s="75" t="s">
        <v>368</v>
      </c>
      <c r="H12" s="88">
        <v>69.180000000000007</v>
      </c>
      <c r="I12" s="142" t="s">
        <v>367</v>
      </c>
      <c r="J12" s="74" t="s">
        <v>27</v>
      </c>
      <c r="K12" s="275"/>
    </row>
    <row r="13" spans="1:11" ht="30" x14ac:dyDescent="0.25">
      <c r="A13" s="145">
        <v>12</v>
      </c>
      <c r="B13" s="73" t="s">
        <v>366</v>
      </c>
      <c r="C13" s="73" t="s">
        <v>80</v>
      </c>
      <c r="D13" s="375">
        <v>46163</v>
      </c>
      <c r="E13" s="375">
        <v>46206</v>
      </c>
      <c r="F13" s="375" t="s">
        <v>28</v>
      </c>
      <c r="G13" s="73" t="s">
        <v>365</v>
      </c>
      <c r="H13" s="89">
        <v>70</v>
      </c>
      <c r="I13" s="144" t="s">
        <v>364</v>
      </c>
      <c r="J13" s="72" t="s">
        <v>28</v>
      </c>
      <c r="K13" s="374"/>
    </row>
    <row r="14" spans="1:11" x14ac:dyDescent="0.25">
      <c r="A14" s="373"/>
    </row>
    <row r="15" spans="1:11" x14ac:dyDescent="0.25">
      <c r="G15" s="166" t="s">
        <v>38</v>
      </c>
      <c r="H15" s="86">
        <f>SUM(H2:H14)</f>
        <v>441.61999999999995</v>
      </c>
    </row>
  </sheetData>
  <autoFilter ref="A1:K13" xr:uid="{49264074-7425-4C9B-BCDD-7A9B8FB419DA}"/>
  <conditionalFormatting sqref="F1:F3 F14:F1048576 F5:F6">
    <cfRule type="cellIs" dxfId="0" priority="1" operator="equal">
      <formula>"TAK"</formula>
    </cfRule>
  </conditionalFormatting>
  <dataValidations count="1">
    <dataValidation type="list" allowBlank="1" showInputMessage="1" showErrorMessage="1" sqref="F2:F13 J2:J13" xr:uid="{F4E072B1-CEC2-40BE-BA45-84E8EFD07527}">
      <formula1>"TAK,NIE,"</formula1>
    </dataValidation>
  </dataValidations>
  <hyperlinks>
    <hyperlink ref="I2" r:id="rId1" xr:uid="{9B96CDEC-27A6-4CC5-8595-44A9F447A8D1}"/>
    <hyperlink ref="I6" r:id="rId2" xr:uid="{BC150C74-3FE4-4212-A610-FA63CEED2A80}"/>
    <hyperlink ref="I3" r:id="rId3" xr:uid="{A6DD5066-CCDD-4EA6-8CBB-8DC1E2E22F91}"/>
    <hyperlink ref="I7" r:id="rId4" xr:uid="{19CC82FF-B038-4744-B518-64059A74A0AF}"/>
    <hyperlink ref="I8" r:id="rId5" xr:uid="{46C6A4C8-2ED6-4DDF-B9AF-A3C0DE54A0DB}"/>
    <hyperlink ref="I9" r:id="rId6" xr:uid="{EE30B8BE-1724-4883-B5AB-1F3DB05C66CB}"/>
    <hyperlink ref="I10" r:id="rId7" display="https://funduszeeuropejskie.warmia.mazury.pl/nabory/325" xr:uid="{4A93BE63-A01F-4FA2-8E60-2F362EDB9922}"/>
    <hyperlink ref="I11" r:id="rId8" xr:uid="{3AE39D71-46C1-432D-B9C6-7181FE019357}"/>
    <hyperlink ref="I12" r:id="rId9" xr:uid="{EBEEF6AD-1F8B-4815-9B14-61820D1B09EE}"/>
    <hyperlink ref="I13" r:id="rId10" display="https://funduszeeuropejskie.warmia.mazury.pl/nabory/324" xr:uid="{FD63FF4E-8DC9-44A8-B83D-5789AB087B2A}"/>
  </hyperlinks>
  <pageMargins left="0.7" right="0.7" top="0.75" bottom="0.75" header="0.3" footer="0.3"/>
  <pageSetup paperSize="9" orientation="portrait" r:id="rId1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656D-DDDE-4BB9-9B68-2BC520319A7B}">
  <dimension ref="A1:K11"/>
  <sheetViews>
    <sheetView topLeftCell="A10" zoomScale="80" zoomScaleNormal="80" workbookViewId="0">
      <selection activeCell="H40" sqref="H40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31.28515625" style="1" customWidth="1"/>
    <col min="10" max="10" width="12.28515625" style="1" customWidth="1"/>
    <col min="11" max="11" width="53.42578125" style="1" customWidth="1"/>
    <col min="12" max="16384" width="8.7109375" style="1"/>
  </cols>
  <sheetData>
    <row r="1" spans="1:11" ht="90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85.5" x14ac:dyDescent="0.25">
      <c r="A2" s="234">
        <v>1</v>
      </c>
      <c r="B2" s="235" t="s">
        <v>208</v>
      </c>
      <c r="C2" s="236" t="s">
        <v>209</v>
      </c>
      <c r="D2" s="237">
        <v>46146</v>
      </c>
      <c r="E2" s="237">
        <v>46203</v>
      </c>
      <c r="F2" s="234" t="s">
        <v>28</v>
      </c>
      <c r="G2" s="236" t="s">
        <v>57</v>
      </c>
      <c r="H2" s="238">
        <v>15</v>
      </c>
      <c r="I2" s="239" t="s">
        <v>279</v>
      </c>
      <c r="J2" s="234" t="s">
        <v>28</v>
      </c>
      <c r="K2" s="236"/>
    </row>
    <row r="3" spans="1:11" ht="57" x14ac:dyDescent="0.25">
      <c r="A3" s="32">
        <v>2</v>
      </c>
      <c r="B3" s="121" t="s">
        <v>280</v>
      </c>
      <c r="C3" s="33" t="s">
        <v>281</v>
      </c>
      <c r="D3" s="240">
        <v>46185</v>
      </c>
      <c r="E3" s="240">
        <v>46227</v>
      </c>
      <c r="F3" s="32" t="s">
        <v>27</v>
      </c>
      <c r="G3" s="33" t="s">
        <v>57</v>
      </c>
      <c r="H3" s="308">
        <v>0.38</v>
      </c>
      <c r="I3" s="309">
        <v>46185</v>
      </c>
      <c r="J3" s="32" t="s">
        <v>28</v>
      </c>
      <c r="K3" s="33" t="s">
        <v>282</v>
      </c>
    </row>
    <row r="4" spans="1:11" ht="28.5" x14ac:dyDescent="0.25">
      <c r="A4" s="234">
        <v>3</v>
      </c>
      <c r="B4" s="310" t="s">
        <v>210</v>
      </c>
      <c r="C4" s="311" t="s">
        <v>50</v>
      </c>
      <c r="D4" s="312">
        <v>46171</v>
      </c>
      <c r="E4" s="312">
        <v>46213</v>
      </c>
      <c r="F4" s="234" t="s">
        <v>28</v>
      </c>
      <c r="G4" s="236" t="s">
        <v>57</v>
      </c>
      <c r="H4" s="313">
        <v>30.1</v>
      </c>
      <c r="I4" s="314">
        <v>46171</v>
      </c>
      <c r="J4" s="234" t="s">
        <v>28</v>
      </c>
      <c r="K4" s="234"/>
    </row>
    <row r="5" spans="1:11" ht="28.5" x14ac:dyDescent="0.25">
      <c r="A5" s="32">
        <v>4</v>
      </c>
      <c r="B5" s="315" t="s">
        <v>210</v>
      </c>
      <c r="C5" s="316" t="s">
        <v>283</v>
      </c>
      <c r="D5" s="317">
        <v>46192</v>
      </c>
      <c r="E5" s="317">
        <v>46248</v>
      </c>
      <c r="F5" s="32" t="s">
        <v>27</v>
      </c>
      <c r="G5" s="33" t="s">
        <v>57</v>
      </c>
      <c r="H5" s="65">
        <v>7</v>
      </c>
      <c r="I5" s="120">
        <v>46192</v>
      </c>
      <c r="J5" s="32" t="s">
        <v>28</v>
      </c>
      <c r="K5" s="63"/>
    </row>
    <row r="6" spans="1:11" ht="71.25" x14ac:dyDescent="0.25">
      <c r="A6" s="234">
        <v>5</v>
      </c>
      <c r="B6" s="235" t="s">
        <v>149</v>
      </c>
      <c r="C6" s="236" t="s">
        <v>150</v>
      </c>
      <c r="D6" s="237">
        <v>46141</v>
      </c>
      <c r="E6" s="237">
        <v>46203</v>
      </c>
      <c r="F6" s="241" t="s">
        <v>28</v>
      </c>
      <c r="G6" s="242" t="s">
        <v>57</v>
      </c>
      <c r="H6" s="243">
        <v>45.71</v>
      </c>
      <c r="I6" s="239" t="s">
        <v>284</v>
      </c>
      <c r="J6" s="241" t="s">
        <v>28</v>
      </c>
      <c r="K6" s="242" t="s">
        <v>151</v>
      </c>
    </row>
    <row r="7" spans="1:11" ht="75" x14ac:dyDescent="0.25">
      <c r="A7" s="29">
        <v>6</v>
      </c>
      <c r="B7" s="244" t="s">
        <v>211</v>
      </c>
      <c r="C7" s="245" t="s">
        <v>212</v>
      </c>
      <c r="D7" s="246">
        <v>46146</v>
      </c>
      <c r="E7" s="246">
        <v>46203</v>
      </c>
      <c r="F7" s="247" t="s">
        <v>28</v>
      </c>
      <c r="G7" s="248" t="s">
        <v>57</v>
      </c>
      <c r="H7" s="249">
        <v>20</v>
      </c>
      <c r="I7" s="318" t="s">
        <v>285</v>
      </c>
      <c r="J7" s="247" t="s">
        <v>28</v>
      </c>
      <c r="K7" s="248"/>
    </row>
    <row r="8" spans="1:11" ht="409.5" x14ac:dyDescent="0.25">
      <c r="A8" s="234">
        <v>7</v>
      </c>
      <c r="B8" s="235" t="s">
        <v>41</v>
      </c>
      <c r="C8" s="236" t="s">
        <v>213</v>
      </c>
      <c r="D8" s="237">
        <v>46160</v>
      </c>
      <c r="E8" s="237">
        <v>46203</v>
      </c>
      <c r="F8" s="234" t="s">
        <v>28</v>
      </c>
      <c r="G8" s="236" t="s">
        <v>57</v>
      </c>
      <c r="H8" s="234">
        <v>160</v>
      </c>
      <c r="I8" s="239" t="s">
        <v>286</v>
      </c>
      <c r="J8" s="234" t="s">
        <v>28</v>
      </c>
      <c r="K8" s="236" t="s">
        <v>214</v>
      </c>
    </row>
    <row r="9" spans="1:11" ht="342" x14ac:dyDescent="0.25">
      <c r="A9" s="32">
        <v>8</v>
      </c>
      <c r="B9" s="121" t="s">
        <v>287</v>
      </c>
      <c r="C9" s="33" t="s">
        <v>288</v>
      </c>
      <c r="D9" s="240">
        <v>46181</v>
      </c>
      <c r="E9" s="240">
        <v>46265</v>
      </c>
      <c r="F9" s="32" t="s">
        <v>27</v>
      </c>
      <c r="G9" s="33" t="s">
        <v>57</v>
      </c>
      <c r="H9" s="32">
        <v>140</v>
      </c>
      <c r="I9" s="309">
        <v>46181</v>
      </c>
      <c r="J9" s="32" t="s">
        <v>28</v>
      </c>
      <c r="K9" s="33" t="s">
        <v>289</v>
      </c>
    </row>
    <row r="10" spans="1:11" ht="57" x14ac:dyDescent="0.25">
      <c r="A10" s="234">
        <v>9</v>
      </c>
      <c r="B10" s="235" t="s">
        <v>287</v>
      </c>
      <c r="C10" s="236" t="s">
        <v>288</v>
      </c>
      <c r="D10" s="237">
        <v>46189</v>
      </c>
      <c r="E10" s="237">
        <v>46234</v>
      </c>
      <c r="F10" s="234" t="s">
        <v>27</v>
      </c>
      <c r="G10" s="236" t="s">
        <v>57</v>
      </c>
      <c r="H10" s="234">
        <v>142</v>
      </c>
      <c r="I10" s="239">
        <v>46189</v>
      </c>
      <c r="J10" s="234" t="s">
        <v>28</v>
      </c>
      <c r="K10" s="236"/>
    </row>
    <row r="11" spans="1:11" ht="57" x14ac:dyDescent="0.25">
      <c r="A11" s="32">
        <v>10</v>
      </c>
      <c r="B11" s="121" t="s">
        <v>287</v>
      </c>
      <c r="C11" s="33" t="s">
        <v>290</v>
      </c>
      <c r="D11" s="240">
        <v>46189</v>
      </c>
      <c r="E11" s="240">
        <v>46234</v>
      </c>
      <c r="F11" s="32" t="s">
        <v>27</v>
      </c>
      <c r="G11" s="33" t="s">
        <v>57</v>
      </c>
      <c r="H11" s="32">
        <v>130</v>
      </c>
      <c r="I11" s="309">
        <v>46189</v>
      </c>
      <c r="J11" s="32" t="s">
        <v>28</v>
      </c>
      <c r="K11" s="33" t="s">
        <v>291</v>
      </c>
    </row>
  </sheetData>
  <autoFilter ref="A1:K9" xr:uid="{49264074-7425-4C9B-BCDD-7A9B8FB419DA}"/>
  <dataValidations count="1">
    <dataValidation type="date" allowBlank="1" showInputMessage="1" showErrorMessage="1" sqref="I4:I5 D7:E7 D2:E5" xr:uid="{F5DB508E-EF46-4EBA-88A4-47454BF39C91}">
      <formula1>43831</formula1>
      <formula2>47484</formula2>
    </dataValidation>
  </dataValidations>
  <hyperlinks>
    <hyperlink ref="I2" r:id="rId1" xr:uid="{52C97BA7-7508-4B02-858B-309250E9C523}"/>
    <hyperlink ref="I6" r:id="rId2" xr:uid="{86E32DD9-AA8F-4026-8044-31785099F053}"/>
    <hyperlink ref="I7" r:id="rId3" xr:uid="{E6AE52CE-25DE-4F31-8EC2-BE9C1FB9D848}"/>
    <hyperlink ref="I8" r:id="rId4" xr:uid="{17989082-99AC-4496-A43A-9AF14A18F9E5}"/>
  </hyperlinks>
  <pageMargins left="0.7" right="0.7" top="0.75" bottom="0.75" header="0.3" footer="0.3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ED52-585A-4AA8-8F8C-444663A46F7B}">
  <dimension ref="A1:K12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59" style="1" customWidth="1"/>
    <col min="10" max="10" width="10.28515625" style="1" customWidth="1"/>
    <col min="11" max="11" width="104.5703125" style="1" customWidth="1"/>
    <col min="12" max="16384" width="8.7109375" style="1"/>
  </cols>
  <sheetData>
    <row r="1" spans="1:11" ht="120" x14ac:dyDescent="0.25">
      <c r="A1" s="43" t="s">
        <v>0</v>
      </c>
      <c r="B1" s="43" t="s">
        <v>1</v>
      </c>
      <c r="C1" s="43" t="s">
        <v>2</v>
      </c>
      <c r="D1" s="250" t="s">
        <v>24</v>
      </c>
      <c r="E1" s="43" t="s">
        <v>25</v>
      </c>
      <c r="F1" s="43" t="s">
        <v>19</v>
      </c>
      <c r="G1" s="43" t="s">
        <v>23</v>
      </c>
      <c r="H1" s="251" t="s">
        <v>22</v>
      </c>
      <c r="I1" s="43" t="s">
        <v>20</v>
      </c>
      <c r="J1" s="252" t="s">
        <v>21</v>
      </c>
      <c r="K1" s="43" t="s">
        <v>3</v>
      </c>
    </row>
    <row r="2" spans="1:11" ht="249" customHeight="1" x14ac:dyDescent="0.25">
      <c r="A2" s="6">
        <v>1</v>
      </c>
      <c r="B2" s="6" t="s">
        <v>152</v>
      </c>
      <c r="C2" s="6" t="s">
        <v>153</v>
      </c>
      <c r="D2" s="67">
        <v>46142</v>
      </c>
      <c r="E2" s="67">
        <v>46176</v>
      </c>
      <c r="F2" s="7" t="s">
        <v>28</v>
      </c>
      <c r="G2" s="6" t="s">
        <v>78</v>
      </c>
      <c r="H2" s="153">
        <v>19.3</v>
      </c>
      <c r="I2" s="253" t="s">
        <v>216</v>
      </c>
      <c r="J2" s="254" t="s">
        <v>28</v>
      </c>
      <c r="K2" s="255" t="s">
        <v>154</v>
      </c>
    </row>
    <row r="3" spans="1:11" x14ac:dyDescent="0.25">
      <c r="A3" s="28"/>
      <c r="B3" s="28"/>
      <c r="C3" s="28"/>
      <c r="D3" s="28"/>
      <c r="E3" s="28"/>
      <c r="F3" s="28"/>
      <c r="G3" s="256" t="s">
        <v>38</v>
      </c>
      <c r="H3" s="257">
        <f>SUM(H2:H2)</f>
        <v>19.3</v>
      </c>
      <c r="I3" s="28"/>
      <c r="J3" s="28"/>
      <c r="K3" s="28"/>
    </row>
    <row r="4" spans="1:1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</sheetData>
  <dataValidations count="2">
    <dataValidation allowBlank="1" showErrorMessage="1" prompt="Wpisz tytuł naboru" sqref="G2" xr:uid="{AE106B70-C939-4B6D-ABD4-E7F18CFCC44C}"/>
    <dataValidation allowBlank="1" showErrorMessage="1" prompt="Wybierz wnioskodawców ogólnych" sqref="F2" xr:uid="{CBFEF075-1A2D-4F66-A7F5-5EFE5D316431}"/>
  </dataValidations>
  <hyperlinks>
    <hyperlink ref="I2" r:id="rId1" xr:uid="{37226BF8-7CD5-4811-A6A6-3F6EF25D7C04}"/>
  </hyperlinks>
  <pageMargins left="0.7" right="0.7" top="0.75" bottom="0.75" header="0.3" footer="0.3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8A11-4D32-4053-860F-9D6E619A85C7}">
  <dimension ref="A1:A16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26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F8B7-341B-4A0F-8B1B-76A9968F3C43}">
  <dimension ref="A1:K14"/>
  <sheetViews>
    <sheetView topLeftCell="A7" workbookViewId="0">
      <selection activeCell="N3" sqref="N3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49.28515625" style="1" customWidth="1"/>
    <col min="10" max="16384" width="8.7109375" style="1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s="68" customFormat="1" ht="71.25" x14ac:dyDescent="0.2">
      <c r="A2" s="8">
        <v>1</v>
      </c>
      <c r="B2" s="66" t="s">
        <v>238</v>
      </c>
      <c r="C2" s="30" t="s">
        <v>239</v>
      </c>
      <c r="D2" s="276">
        <v>46184</v>
      </c>
      <c r="E2" s="276">
        <v>46216</v>
      </c>
      <c r="F2" s="8" t="s">
        <v>27</v>
      </c>
      <c r="G2" s="277" t="s">
        <v>79</v>
      </c>
      <c r="H2" s="216">
        <v>0.71</v>
      </c>
      <c r="I2" s="278">
        <v>46184</v>
      </c>
      <c r="J2" s="8" t="s">
        <v>28</v>
      </c>
      <c r="K2" s="96"/>
    </row>
    <row r="3" spans="1:11" ht="285" x14ac:dyDescent="0.25">
      <c r="A3" s="97">
        <v>2</v>
      </c>
      <c r="B3" s="98" t="s">
        <v>240</v>
      </c>
      <c r="C3" s="99" t="s">
        <v>241</v>
      </c>
      <c r="D3" s="279">
        <v>46185</v>
      </c>
      <c r="E3" s="279">
        <v>46225</v>
      </c>
      <c r="F3" s="97" t="s">
        <v>27</v>
      </c>
      <c r="G3" s="99" t="s">
        <v>79</v>
      </c>
      <c r="H3" s="280"/>
      <c r="I3" s="281">
        <v>46185</v>
      </c>
      <c r="J3" s="97" t="s">
        <v>28</v>
      </c>
      <c r="K3" s="282" t="s">
        <v>242</v>
      </c>
    </row>
    <row r="4" spans="1:11" ht="57" x14ac:dyDescent="0.25">
      <c r="A4" s="8">
        <v>3</v>
      </c>
      <c r="B4" s="101" t="s">
        <v>243</v>
      </c>
      <c r="C4" s="102" t="s">
        <v>244</v>
      </c>
      <c r="D4" s="103">
        <v>46191</v>
      </c>
      <c r="E4" s="104">
        <v>46231</v>
      </c>
      <c r="F4" s="100" t="s">
        <v>27</v>
      </c>
      <c r="G4" s="283" t="s">
        <v>79</v>
      </c>
      <c r="H4" s="284">
        <v>1.66</v>
      </c>
      <c r="I4" s="103">
        <v>46191</v>
      </c>
      <c r="J4" s="100" t="s">
        <v>28</v>
      </c>
      <c r="K4" s="105"/>
    </row>
    <row r="5" spans="1:11" ht="71.25" x14ac:dyDescent="0.25">
      <c r="A5" s="97">
        <v>4</v>
      </c>
      <c r="B5" s="107" t="s">
        <v>245</v>
      </c>
      <c r="C5" s="108" t="s">
        <v>246</v>
      </c>
      <c r="D5" s="285">
        <v>46198</v>
      </c>
      <c r="E5" s="286">
        <v>46238</v>
      </c>
      <c r="F5" s="106" t="s">
        <v>27</v>
      </c>
      <c r="G5" s="287" t="s">
        <v>79</v>
      </c>
      <c r="H5" s="288" t="s">
        <v>247</v>
      </c>
      <c r="I5" s="285">
        <v>46198</v>
      </c>
      <c r="J5" s="106" t="s">
        <v>27</v>
      </c>
      <c r="K5" s="110"/>
    </row>
    <row r="6" spans="1:11" ht="285" x14ac:dyDescent="0.25">
      <c r="A6" s="8">
        <v>5</v>
      </c>
      <c r="B6" s="101" t="s">
        <v>245</v>
      </c>
      <c r="C6" s="111" t="s">
        <v>246</v>
      </c>
      <c r="D6" s="289">
        <v>46198</v>
      </c>
      <c r="E6" s="290">
        <v>46238</v>
      </c>
      <c r="F6" s="100" t="s">
        <v>27</v>
      </c>
      <c r="G6" s="283" t="s">
        <v>79</v>
      </c>
      <c r="H6" s="19"/>
      <c r="I6" s="112">
        <v>46198</v>
      </c>
      <c r="J6" s="100" t="s">
        <v>28</v>
      </c>
      <c r="K6" s="291" t="s">
        <v>242</v>
      </c>
    </row>
    <row r="7" spans="1:11" ht="57" x14ac:dyDescent="0.25">
      <c r="A7" s="97">
        <v>6</v>
      </c>
      <c r="B7" s="107" t="s">
        <v>97</v>
      </c>
      <c r="C7" s="108" t="s">
        <v>248</v>
      </c>
      <c r="D7" s="292">
        <v>46188</v>
      </c>
      <c r="E7" s="293">
        <v>46230</v>
      </c>
      <c r="F7" s="106" t="s">
        <v>27</v>
      </c>
      <c r="G7" s="287" t="s">
        <v>79</v>
      </c>
      <c r="H7" s="288" t="s">
        <v>249</v>
      </c>
      <c r="I7" s="109">
        <v>46188</v>
      </c>
      <c r="J7" s="106" t="s">
        <v>28</v>
      </c>
      <c r="K7" s="110"/>
    </row>
    <row r="8" spans="1:11" ht="57" x14ac:dyDescent="0.25">
      <c r="A8" s="8">
        <v>7</v>
      </c>
      <c r="B8" s="294" t="s">
        <v>250</v>
      </c>
      <c r="C8" s="295" t="s">
        <v>251</v>
      </c>
      <c r="D8" s="289">
        <v>46175</v>
      </c>
      <c r="E8" s="290">
        <v>46216</v>
      </c>
      <c r="F8" s="296" t="s">
        <v>27</v>
      </c>
      <c r="G8" s="283" t="s">
        <v>79</v>
      </c>
      <c r="H8" s="297">
        <v>2.1999999999999999E-2</v>
      </c>
      <c r="I8" s="298">
        <v>46175</v>
      </c>
      <c r="J8" s="296" t="s">
        <v>28</v>
      </c>
      <c r="K8" s="299"/>
    </row>
    <row r="9" spans="1:11" ht="85.5" x14ac:dyDescent="0.25">
      <c r="A9" s="97">
        <v>8</v>
      </c>
      <c r="B9" s="107" t="s">
        <v>252</v>
      </c>
      <c r="C9" s="108" t="s">
        <v>253</v>
      </c>
      <c r="D9" s="285">
        <v>46203</v>
      </c>
      <c r="E9" s="286">
        <v>46233</v>
      </c>
      <c r="F9" s="106" t="s">
        <v>27</v>
      </c>
      <c r="G9" s="287" t="s">
        <v>79</v>
      </c>
      <c r="H9" s="288" t="s">
        <v>254</v>
      </c>
      <c r="I9" s="109">
        <v>46203</v>
      </c>
      <c r="J9" s="106" t="s">
        <v>28</v>
      </c>
      <c r="K9" s="110"/>
    </row>
    <row r="10" spans="1:11" ht="85.5" x14ac:dyDescent="0.25">
      <c r="A10" s="8">
        <v>9</v>
      </c>
      <c r="B10" s="101" t="s">
        <v>255</v>
      </c>
      <c r="C10" s="295" t="s">
        <v>256</v>
      </c>
      <c r="D10" s="289">
        <v>46196</v>
      </c>
      <c r="E10" s="290">
        <v>46237</v>
      </c>
      <c r="F10" s="100" t="s">
        <v>27</v>
      </c>
      <c r="G10" s="283" t="s">
        <v>79</v>
      </c>
      <c r="H10" s="297" t="s">
        <v>257</v>
      </c>
      <c r="I10" s="289">
        <v>46196</v>
      </c>
      <c r="J10" s="296" t="s">
        <v>28</v>
      </c>
      <c r="K10" s="105"/>
    </row>
    <row r="11" spans="1:11" ht="57" x14ac:dyDescent="0.25">
      <c r="A11" s="97">
        <v>10</v>
      </c>
      <c r="B11" s="107" t="s">
        <v>258</v>
      </c>
      <c r="C11" s="108" t="s">
        <v>259</v>
      </c>
      <c r="D11" s="285">
        <v>46196</v>
      </c>
      <c r="E11" s="286">
        <v>46237</v>
      </c>
      <c r="F11" s="106" t="s">
        <v>27</v>
      </c>
      <c r="G11" s="287" t="s">
        <v>79</v>
      </c>
      <c r="H11" s="288" t="s">
        <v>260</v>
      </c>
      <c r="I11" s="109">
        <v>46196</v>
      </c>
      <c r="J11" s="300" t="s">
        <v>28</v>
      </c>
      <c r="K11" s="110"/>
    </row>
    <row r="12" spans="1:11" ht="57" x14ac:dyDescent="0.25">
      <c r="A12" s="8">
        <v>11</v>
      </c>
      <c r="B12" s="101" t="s">
        <v>261</v>
      </c>
      <c r="C12" s="295" t="s">
        <v>262</v>
      </c>
      <c r="D12" s="289">
        <v>46203</v>
      </c>
      <c r="E12" s="290">
        <v>46244</v>
      </c>
      <c r="F12" s="100" t="s">
        <v>27</v>
      </c>
      <c r="G12" s="283" t="s">
        <v>79</v>
      </c>
      <c r="H12" s="297" t="s">
        <v>263</v>
      </c>
      <c r="I12" s="298">
        <v>46203</v>
      </c>
      <c r="J12" s="100" t="s">
        <v>28</v>
      </c>
      <c r="K12" s="105"/>
    </row>
    <row r="13" spans="1:11" x14ac:dyDescent="0.25">
      <c r="G13" s="21"/>
      <c r="H13" s="301"/>
    </row>
    <row r="14" spans="1:11" x14ac:dyDescent="0.25">
      <c r="G14" s="302" t="s">
        <v>264</v>
      </c>
      <c r="H14" s="303">
        <f>H12+H11+H10+H9+H8+H7+H5+H4+H2</f>
        <v>45.351999999999997</v>
      </c>
    </row>
  </sheetData>
  <autoFilter ref="A1:K7" xr:uid="{49264074-7425-4C9B-BCDD-7A9B8FB419DA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4575-634A-424D-91F4-F66265EC344D}">
  <sheetPr>
    <pageSetUpPr fitToPage="1"/>
  </sheetPr>
  <dimension ref="A1:K11"/>
  <sheetViews>
    <sheetView zoomScale="70" zoomScaleNormal="70" workbookViewId="0">
      <selection activeCell="H4" sqref="H4:H10"/>
    </sheetView>
  </sheetViews>
  <sheetFormatPr defaultColWidth="8.85546875" defaultRowHeight="15" x14ac:dyDescent="0.25"/>
  <cols>
    <col min="1" max="1" width="4.85546875" style="180" customWidth="1"/>
    <col min="2" max="2" width="9.42578125" style="180" customWidth="1"/>
    <col min="3" max="3" width="32" style="180" customWidth="1"/>
    <col min="4" max="4" width="14.85546875" style="180" customWidth="1"/>
    <col min="5" max="5" width="14.28515625" style="180" customWidth="1"/>
    <col min="6" max="6" width="8.85546875" style="180"/>
    <col min="7" max="7" width="25.5703125" style="180" customWidth="1"/>
    <col min="8" max="8" width="18" style="180" customWidth="1"/>
    <col min="9" max="9" width="29.140625" style="180" customWidth="1"/>
    <col min="10" max="10" width="8.85546875" style="180"/>
    <col min="11" max="11" width="31.140625" style="180" customWidth="1"/>
    <col min="12" max="16384" width="8.85546875" style="180"/>
  </cols>
  <sheetData>
    <row r="1" spans="1:11" ht="50.25" customHeight="1" x14ac:dyDescent="0.25">
      <c r="A1" s="382" t="s">
        <v>341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35" x14ac:dyDescent="0.25">
      <c r="A2" s="372" t="s">
        <v>0</v>
      </c>
      <c r="B2" s="369" t="s">
        <v>1</v>
      </c>
      <c r="C2" s="369" t="s">
        <v>2</v>
      </c>
      <c r="D2" s="371" t="s">
        <v>24</v>
      </c>
      <c r="E2" s="369" t="s">
        <v>25</v>
      </c>
      <c r="F2" s="369" t="s">
        <v>19</v>
      </c>
      <c r="G2" s="369" t="s">
        <v>23</v>
      </c>
      <c r="H2" s="370" t="s">
        <v>22</v>
      </c>
      <c r="I2" s="369" t="s">
        <v>20</v>
      </c>
      <c r="J2" s="369" t="s">
        <v>21</v>
      </c>
      <c r="K2" s="369" t="s">
        <v>3</v>
      </c>
    </row>
    <row r="3" spans="1:11" ht="74.25" customHeight="1" x14ac:dyDescent="0.25">
      <c r="A3" s="351" t="s">
        <v>73</v>
      </c>
      <c r="B3" s="357" t="s">
        <v>156</v>
      </c>
      <c r="C3" s="356" t="s">
        <v>155</v>
      </c>
      <c r="D3" s="355">
        <v>46153</v>
      </c>
      <c r="E3" s="355">
        <v>46185</v>
      </c>
      <c r="F3" s="347" t="s">
        <v>28</v>
      </c>
      <c r="G3" s="356" t="s">
        <v>120</v>
      </c>
      <c r="H3" s="347">
        <v>4.29</v>
      </c>
      <c r="I3" s="345" t="s">
        <v>340</v>
      </c>
      <c r="J3" s="347" t="s">
        <v>27</v>
      </c>
      <c r="K3" s="368" t="s">
        <v>339</v>
      </c>
    </row>
    <row r="4" spans="1:11" ht="74.25" customHeight="1" x14ac:dyDescent="0.25">
      <c r="A4" s="342" t="s">
        <v>74</v>
      </c>
      <c r="B4" s="361" t="s">
        <v>338</v>
      </c>
      <c r="C4" s="366" t="s">
        <v>337</v>
      </c>
      <c r="D4" s="367">
        <v>46184</v>
      </c>
      <c r="E4" s="367">
        <v>46234</v>
      </c>
      <c r="F4" s="338" t="s">
        <v>27</v>
      </c>
      <c r="G4" s="366" t="s">
        <v>120</v>
      </c>
      <c r="H4" s="338">
        <v>4.29</v>
      </c>
      <c r="I4" s="366" t="s">
        <v>336</v>
      </c>
      <c r="J4" s="338" t="s">
        <v>27</v>
      </c>
      <c r="K4" s="366" t="s">
        <v>335</v>
      </c>
    </row>
    <row r="5" spans="1:11" ht="74.25" customHeight="1" x14ac:dyDescent="0.25">
      <c r="A5" s="351" t="s">
        <v>75</v>
      </c>
      <c r="B5" s="357" t="s">
        <v>334</v>
      </c>
      <c r="C5" s="365" t="s">
        <v>333</v>
      </c>
      <c r="D5" s="348">
        <v>46181</v>
      </c>
      <c r="E5" s="348">
        <v>46212</v>
      </c>
      <c r="F5" s="347" t="s">
        <v>27</v>
      </c>
      <c r="G5" s="346" t="s">
        <v>29</v>
      </c>
      <c r="H5" s="364">
        <v>26.12</v>
      </c>
      <c r="I5" s="363" t="s">
        <v>332</v>
      </c>
      <c r="J5" s="362" t="s">
        <v>28</v>
      </c>
      <c r="K5" s="346"/>
    </row>
    <row r="6" spans="1:11" ht="74.25" customHeight="1" x14ac:dyDescent="0.25">
      <c r="A6" s="342" t="s">
        <v>76</v>
      </c>
      <c r="B6" s="361" t="s">
        <v>331</v>
      </c>
      <c r="C6" s="340" t="s">
        <v>330</v>
      </c>
      <c r="D6" s="339">
        <v>46174</v>
      </c>
      <c r="E6" s="339">
        <v>46203</v>
      </c>
      <c r="F6" s="338" t="s">
        <v>27</v>
      </c>
      <c r="G6" s="337" t="s">
        <v>29</v>
      </c>
      <c r="H6" s="360">
        <v>167.51</v>
      </c>
      <c r="I6" s="340" t="s">
        <v>329</v>
      </c>
      <c r="J6" s="359" t="s">
        <v>28</v>
      </c>
      <c r="K6" s="358"/>
    </row>
    <row r="7" spans="1:11" ht="95.25" customHeight="1" x14ac:dyDescent="0.25">
      <c r="A7" s="351" t="s">
        <v>77</v>
      </c>
      <c r="B7" s="357" t="s">
        <v>63</v>
      </c>
      <c r="C7" s="356" t="s">
        <v>119</v>
      </c>
      <c r="D7" s="355">
        <v>46163</v>
      </c>
      <c r="E7" s="355">
        <v>46198</v>
      </c>
      <c r="F7" s="347" t="s">
        <v>28</v>
      </c>
      <c r="G7" s="346" t="s">
        <v>29</v>
      </c>
      <c r="H7" s="347">
        <v>26.89</v>
      </c>
      <c r="I7" s="345" t="s">
        <v>328</v>
      </c>
      <c r="J7" s="347" t="s">
        <v>28</v>
      </c>
      <c r="K7" s="354" t="s">
        <v>327</v>
      </c>
    </row>
    <row r="8" spans="1:11" ht="181.5" customHeight="1" x14ac:dyDescent="0.25">
      <c r="A8" s="342" t="s">
        <v>85</v>
      </c>
      <c r="B8" s="341" t="s">
        <v>326</v>
      </c>
      <c r="C8" s="353" t="s">
        <v>325</v>
      </c>
      <c r="D8" s="339">
        <v>46097</v>
      </c>
      <c r="E8" s="339">
        <v>46203</v>
      </c>
      <c r="F8" s="338" t="s">
        <v>28</v>
      </c>
      <c r="G8" s="337" t="s">
        <v>29</v>
      </c>
      <c r="H8" s="335">
        <v>36.47</v>
      </c>
      <c r="I8" s="336" t="s">
        <v>324</v>
      </c>
      <c r="J8" s="335" t="s">
        <v>27</v>
      </c>
      <c r="K8" s="352" t="s">
        <v>323</v>
      </c>
    </row>
    <row r="9" spans="1:11" ht="129" customHeight="1" x14ac:dyDescent="0.25">
      <c r="A9" s="351" t="s">
        <v>84</v>
      </c>
      <c r="B9" s="350" t="s">
        <v>321</v>
      </c>
      <c r="C9" s="349" t="s">
        <v>320</v>
      </c>
      <c r="D9" s="348">
        <v>46202</v>
      </c>
      <c r="E9" s="348">
        <v>46219</v>
      </c>
      <c r="F9" s="347" t="s">
        <v>27</v>
      </c>
      <c r="G9" s="346" t="s">
        <v>29</v>
      </c>
      <c r="H9" s="344">
        <v>287.85000000000002</v>
      </c>
      <c r="I9" s="345" t="s">
        <v>319</v>
      </c>
      <c r="J9" s="344" t="s">
        <v>28</v>
      </c>
      <c r="K9" s="343" t="s">
        <v>322</v>
      </c>
    </row>
    <row r="10" spans="1:11" ht="114.75" customHeight="1" x14ac:dyDescent="0.25">
      <c r="A10" s="342" t="s">
        <v>83</v>
      </c>
      <c r="B10" s="341" t="s">
        <v>321</v>
      </c>
      <c r="C10" s="340" t="s">
        <v>320</v>
      </c>
      <c r="D10" s="339">
        <v>46202</v>
      </c>
      <c r="E10" s="339">
        <v>46219</v>
      </c>
      <c r="F10" s="338" t="s">
        <v>27</v>
      </c>
      <c r="G10" s="337" t="s">
        <v>29</v>
      </c>
      <c r="H10" s="335">
        <v>72.72</v>
      </c>
      <c r="I10" s="336" t="s">
        <v>319</v>
      </c>
      <c r="J10" s="335" t="s">
        <v>28</v>
      </c>
      <c r="K10" s="334" t="s">
        <v>318</v>
      </c>
    </row>
    <row r="11" spans="1:11" x14ac:dyDescent="0.25">
      <c r="A11" s="331"/>
      <c r="B11" s="331"/>
      <c r="C11" s="331"/>
      <c r="D11" s="331"/>
      <c r="E11" s="331"/>
      <c r="F11" s="331"/>
      <c r="G11" s="333" t="s">
        <v>38</v>
      </c>
      <c r="H11" s="332">
        <f>SUBTOTAL(9,H3:H10)</f>
        <v>626.14</v>
      </c>
      <c r="I11" s="331"/>
      <c r="J11" s="331"/>
      <c r="K11" s="331"/>
    </row>
  </sheetData>
  <autoFilter ref="A2:K10" xr:uid="{E5764575-634A-424D-91F4-F66265EC344D}"/>
  <mergeCells count="1">
    <mergeCell ref="A1:K1"/>
  </mergeCells>
  <dataValidations count="3">
    <dataValidation type="date" allowBlank="1" showInputMessage="1" showErrorMessage="1" sqref="D3:E10" xr:uid="{E0B96E40-47D2-459A-A8AA-6424FBBC4042}">
      <formula1>43831</formula1>
      <formula2>47484</formula2>
    </dataValidation>
    <dataValidation type="list" allowBlank="1" showInputMessage="1" showErrorMessage="1" sqref="J3:J10 F3:F10" xr:uid="{71AFD877-6CA9-4C99-9546-D75C948A3BA1}">
      <formula1>"TAK,NIE,"</formula1>
    </dataValidation>
    <dataValidation type="decimal" allowBlank="1" showInputMessage="1" showErrorMessage="1" sqref="H3:H4 H7:H10" xr:uid="{3D413E61-3598-4B40-85A0-7167E324D271}">
      <formula1>0</formula1>
      <formula2>100000000</formula2>
    </dataValidation>
  </dataValidations>
  <pageMargins left="0.19685039370078741" right="0.19685039370078741" top="0.15748031496062992" bottom="0.15748031496062992" header="0.11811023622047244" footer="0.1181102362204724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2DE4-4754-4BBE-AF2B-982BFA22A8FB}">
  <dimension ref="A1:K4"/>
  <sheetViews>
    <sheetView workbookViewId="0">
      <selection activeCell="B2" sqref="B2"/>
    </sheetView>
  </sheetViews>
  <sheetFormatPr defaultColWidth="8.7109375" defaultRowHeight="15" x14ac:dyDescent="0.25"/>
  <cols>
    <col min="1" max="1" width="3.5703125" style="5" bestFit="1" customWidth="1"/>
    <col min="2" max="2" width="25.28515625" style="5" customWidth="1"/>
    <col min="3" max="3" width="25.42578125" style="5" customWidth="1"/>
    <col min="4" max="4" width="20.7109375" style="5" customWidth="1"/>
    <col min="5" max="5" width="23.28515625" style="5" customWidth="1"/>
    <col min="6" max="6" width="17.7109375" style="5" customWidth="1"/>
    <col min="7" max="7" width="29" style="5" customWidth="1"/>
    <col min="8" max="8" width="23.42578125" style="5" customWidth="1"/>
    <col min="9" max="9" width="31.28515625" style="5" customWidth="1"/>
    <col min="10" max="16384" width="8.7109375" style="5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x14ac:dyDescent="0.25">
      <c r="A2" s="154"/>
      <c r="B2" s="6" t="s">
        <v>215</v>
      </c>
      <c r="C2" s="6"/>
      <c r="D2" s="67"/>
      <c r="E2" s="67"/>
      <c r="F2" s="7"/>
      <c r="G2" s="6"/>
      <c r="H2" s="153"/>
      <c r="I2" s="119"/>
      <c r="J2" s="69"/>
      <c r="K2" s="155"/>
    </row>
    <row r="3" spans="1:11" x14ac:dyDescent="0.25">
      <c r="A3" s="154"/>
      <c r="B3" s="6"/>
      <c r="C3" s="6"/>
      <c r="D3" s="67"/>
      <c r="E3" s="67"/>
      <c r="F3" s="7"/>
      <c r="G3" s="6"/>
      <c r="H3" s="153"/>
      <c r="I3" s="119"/>
      <c r="J3" s="69"/>
      <c r="K3" s="155"/>
    </row>
    <row r="4" spans="1:11" x14ac:dyDescent="0.25">
      <c r="A4" s="156"/>
      <c r="B4" s="157"/>
      <c r="C4" s="157"/>
      <c r="D4" s="157"/>
      <c r="E4" s="157"/>
      <c r="F4" s="157"/>
      <c r="G4" s="158"/>
      <c r="H4" s="159"/>
      <c r="I4" s="157"/>
      <c r="J4" s="157"/>
      <c r="K4" s="160"/>
    </row>
  </sheetData>
  <autoFilter ref="A1:K4" xr:uid="{49264074-7425-4C9B-BCDD-7A9B8FB419DA}"/>
  <dataValidations count="2">
    <dataValidation type="list" allowBlank="1" showInputMessage="1" showErrorMessage="1" sqref="J2:J3" xr:uid="{94A9E137-F5AA-40AB-A518-2C1666BD6EAC}">
      <formula1>"TAK,NIE,"</formula1>
    </dataValidation>
    <dataValidation type="date" allowBlank="1" showInputMessage="1" showErrorMessage="1" error="Zły format daty. Jeśli chcesz wpisać kwartał, wpisz ostatni dzień tego kwartału." prompt="Format daty rrrr-mm-dd" sqref="E2:E3" xr:uid="{65AD569F-41A7-4018-AB46-6C17FCD2D4B3}">
      <formula1>43831</formula1>
      <formula2>47848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225C-F4F1-4317-BDC6-DB87BA336FFB}">
  <dimension ref="A1:K7"/>
  <sheetViews>
    <sheetView topLeftCell="A4" zoomScaleNormal="100" workbookViewId="0">
      <selection activeCell="H6" sqref="H6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46.7109375" style="5" customWidth="1"/>
    <col min="10" max="10" width="8.7109375" style="1"/>
    <col min="11" max="11" width="35.28515625" style="1" customWidth="1"/>
    <col min="12" max="16384" width="8.7109375" style="1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103.9" customHeight="1" x14ac:dyDescent="0.25">
      <c r="A2" s="9">
        <v>1</v>
      </c>
      <c r="B2" s="44" t="s">
        <v>203</v>
      </c>
      <c r="C2" s="45" t="s">
        <v>204</v>
      </c>
      <c r="D2" s="46">
        <v>46134</v>
      </c>
      <c r="E2" s="47">
        <v>46178</v>
      </c>
      <c r="F2" s="32" t="s">
        <v>28</v>
      </c>
      <c r="G2" s="48" t="s">
        <v>205</v>
      </c>
      <c r="H2" s="55">
        <v>5.26</v>
      </c>
      <c r="I2" s="144" t="s">
        <v>206</v>
      </c>
      <c r="J2" s="49" t="s">
        <v>27</v>
      </c>
      <c r="K2" s="45" t="s">
        <v>207</v>
      </c>
    </row>
    <row r="3" spans="1:11" ht="108.4" customHeight="1" x14ac:dyDescent="0.25">
      <c r="A3" s="9">
        <v>2</v>
      </c>
      <c r="B3" s="50" t="s">
        <v>203</v>
      </c>
      <c r="C3" s="51" t="s">
        <v>204</v>
      </c>
      <c r="D3" s="52">
        <v>46139</v>
      </c>
      <c r="E3" s="53">
        <v>46181</v>
      </c>
      <c r="F3" s="57" t="s">
        <v>28</v>
      </c>
      <c r="G3" s="54" t="s">
        <v>205</v>
      </c>
      <c r="H3" s="56">
        <v>10</v>
      </c>
      <c r="I3" s="161" t="s">
        <v>265</v>
      </c>
      <c r="J3" s="49" t="s">
        <v>28</v>
      </c>
      <c r="K3" s="51" t="s">
        <v>266</v>
      </c>
    </row>
    <row r="4" spans="1:11" ht="42.75" x14ac:dyDescent="0.25">
      <c r="A4" s="9">
        <v>3</v>
      </c>
      <c r="B4" s="44" t="s">
        <v>267</v>
      </c>
      <c r="C4" s="45" t="s">
        <v>268</v>
      </c>
      <c r="D4" s="46">
        <v>46149</v>
      </c>
      <c r="E4" s="47">
        <v>46195</v>
      </c>
      <c r="F4" s="32" t="s">
        <v>28</v>
      </c>
      <c r="G4" s="48" t="s">
        <v>205</v>
      </c>
      <c r="H4" s="55">
        <v>2.02</v>
      </c>
      <c r="I4" s="144" t="s">
        <v>269</v>
      </c>
      <c r="J4" s="49" t="s">
        <v>28</v>
      </c>
      <c r="K4" s="45" t="s">
        <v>270</v>
      </c>
    </row>
    <row r="5" spans="1:11" ht="156.75" x14ac:dyDescent="0.25">
      <c r="A5" s="9">
        <v>4</v>
      </c>
      <c r="B5" s="50" t="s">
        <v>271</v>
      </c>
      <c r="C5" s="51" t="s">
        <v>272</v>
      </c>
      <c r="D5" s="52">
        <v>46148</v>
      </c>
      <c r="E5" s="53">
        <v>46203</v>
      </c>
      <c r="F5" s="57" t="s">
        <v>28</v>
      </c>
      <c r="G5" s="54" t="s">
        <v>52</v>
      </c>
      <c r="H5" s="56">
        <v>8</v>
      </c>
      <c r="I5" s="161" t="s">
        <v>273</v>
      </c>
      <c r="J5" s="49" t="s">
        <v>27</v>
      </c>
      <c r="K5" s="51" t="s">
        <v>274</v>
      </c>
    </row>
    <row r="6" spans="1:11" ht="156.75" x14ac:dyDescent="0.25">
      <c r="A6" s="9">
        <v>5</v>
      </c>
      <c r="B6" s="44" t="s">
        <v>275</v>
      </c>
      <c r="C6" s="45" t="s">
        <v>276</v>
      </c>
      <c r="D6" s="46">
        <v>46174</v>
      </c>
      <c r="E6" s="47">
        <v>46203</v>
      </c>
      <c r="F6" s="32" t="s">
        <v>27</v>
      </c>
      <c r="G6" s="48" t="s">
        <v>205</v>
      </c>
      <c r="H6" s="55">
        <v>3</v>
      </c>
      <c r="I6" s="144" t="s">
        <v>277</v>
      </c>
      <c r="J6" s="49" t="s">
        <v>27</v>
      </c>
      <c r="K6" s="45" t="s">
        <v>278</v>
      </c>
    </row>
    <row r="7" spans="1:11" x14ac:dyDescent="0.25">
      <c r="G7" s="21" t="s">
        <v>38</v>
      </c>
      <c r="H7" s="21">
        <f>SUBTOTAL(9,H2:H6)</f>
        <v>28.28</v>
      </c>
    </row>
  </sheetData>
  <autoFilter ref="A1:K4" xr:uid="{49264074-7425-4C9B-BCDD-7A9B8FB419DA}"/>
  <hyperlinks>
    <hyperlink ref="I3" r:id="rId1" xr:uid="{EAC6AFCF-8A11-479E-8B00-27239C49D9A5}"/>
    <hyperlink ref="I5" r:id="rId2" xr:uid="{6203A30A-8AF5-4759-A117-CCB3F3C65912}"/>
    <hyperlink ref="I2" r:id="rId3" xr:uid="{420F3421-7E56-4BA3-98E6-5E26BD8B2D20}"/>
    <hyperlink ref="I4" r:id="rId4" xr:uid="{E4E08083-74AC-4B6A-86A6-843FE8D462A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BBC9-F083-460F-8A39-E74D8B52B744}">
  <dimension ref="A1:AH5"/>
  <sheetViews>
    <sheetView zoomScale="59" zoomScaleNormal="59" workbookViewId="0">
      <selection activeCell="K7" sqref="K7"/>
    </sheetView>
  </sheetViews>
  <sheetFormatPr defaultColWidth="8.7109375" defaultRowHeight="15" x14ac:dyDescent="0.25"/>
  <cols>
    <col min="1" max="1" width="3.5703125" style="1" bestFit="1" customWidth="1"/>
    <col min="2" max="2" width="25.28515625" style="10" customWidth="1"/>
    <col min="3" max="3" width="25.42578125" style="11" customWidth="1"/>
    <col min="4" max="4" width="20.7109375" style="1" customWidth="1"/>
    <col min="5" max="5" width="23.28515625" style="1" customWidth="1"/>
    <col min="6" max="6" width="17.7109375" style="5" customWidth="1"/>
    <col min="7" max="7" width="29" style="1" customWidth="1"/>
    <col min="8" max="8" width="23.42578125" style="1" customWidth="1"/>
    <col min="9" max="9" width="40.28515625" style="1" customWidth="1"/>
    <col min="10" max="10" width="8.7109375" style="1"/>
    <col min="11" max="11" width="61.5703125" style="1" customWidth="1"/>
    <col min="12" max="16384" width="8.7109375" style="1"/>
  </cols>
  <sheetData>
    <row r="1" spans="1:34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34" s="113" customFormat="1" ht="135" customHeight="1" x14ac:dyDescent="0.25">
      <c r="A2" s="72">
        <v>1</v>
      </c>
      <c r="B2" s="217" t="s">
        <v>125</v>
      </c>
      <c r="C2" s="218" t="s">
        <v>126</v>
      </c>
      <c r="D2" s="219">
        <v>46073</v>
      </c>
      <c r="E2" s="220">
        <v>46218</v>
      </c>
      <c r="F2" s="221" t="s">
        <v>28</v>
      </c>
      <c r="G2" s="71" t="s">
        <v>127</v>
      </c>
      <c r="H2" s="222">
        <v>76.2</v>
      </c>
      <c r="I2" s="223" t="s">
        <v>128</v>
      </c>
      <c r="J2" s="221" t="s">
        <v>27</v>
      </c>
      <c r="K2" s="224" t="s">
        <v>129</v>
      </c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</row>
    <row r="3" spans="1:34" ht="151.9" customHeight="1" x14ac:dyDescent="0.25">
      <c r="A3" s="225">
        <v>2</v>
      </c>
      <c r="B3" s="304" t="s">
        <v>130</v>
      </c>
      <c r="C3" s="305" t="s">
        <v>131</v>
      </c>
      <c r="D3" s="306">
        <v>46072</v>
      </c>
      <c r="E3" s="87">
        <v>46386</v>
      </c>
      <c r="F3" s="74" t="s">
        <v>28</v>
      </c>
      <c r="G3" s="75" t="s">
        <v>127</v>
      </c>
      <c r="H3" s="88">
        <v>49.45</v>
      </c>
      <c r="I3" s="142" t="s">
        <v>132</v>
      </c>
      <c r="J3" s="74" t="s">
        <v>27</v>
      </c>
      <c r="K3" s="307" t="s">
        <v>196</v>
      </c>
    </row>
    <row r="4" spans="1:34" ht="15.75" thickBot="1" x14ac:dyDescent="0.3">
      <c r="G4" s="226" t="s">
        <v>38</v>
      </c>
      <c r="H4" s="227">
        <v>125.65</v>
      </c>
    </row>
    <row r="5" spans="1:34" ht="15.75" thickBot="1" x14ac:dyDescent="0.3">
      <c r="G5" s="226"/>
      <c r="H5" s="227"/>
    </row>
  </sheetData>
  <autoFilter ref="A1:K3" xr:uid="{49264074-7425-4C9B-BCDD-7A9B8FB419DA}"/>
  <dataValidations count="2">
    <dataValidation type="date" allowBlank="1" showInputMessage="1" showErrorMessage="1" sqref="D2:E3" xr:uid="{BA285EEA-DFEC-40A5-9BF6-74CDC7E649F1}">
      <formula1>43831</formula1>
      <formula2>47484</formula2>
    </dataValidation>
    <dataValidation type="decimal" allowBlank="1" showInputMessage="1" showErrorMessage="1" sqref="H2:H3" xr:uid="{0198AAB4-ADD8-4883-9320-4DD716032285}">
      <formula1>0</formula1>
      <formula2>100000000</formula2>
    </dataValidation>
  </dataValidations>
  <hyperlinks>
    <hyperlink ref="I2" r:id="rId1" xr:uid="{CD7A3CB9-57BF-4552-B20E-B3B2780B7459}"/>
    <hyperlink ref="I3" r:id="rId2" xr:uid="{F1B8EC5E-AE97-4100-AF02-55CA22AE94D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1CA4-2D47-4A4A-AE68-C0CE0FAB3F61}">
  <dimension ref="A1:K9"/>
  <sheetViews>
    <sheetView zoomScale="93" zoomScaleNormal="93" workbookViewId="0">
      <selection activeCell="D18" sqref="D18"/>
    </sheetView>
  </sheetViews>
  <sheetFormatPr defaultColWidth="8.7109375" defaultRowHeight="15" x14ac:dyDescent="0.25"/>
  <cols>
    <col min="1" max="1" width="3.5703125" style="28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5" customWidth="1"/>
    <col min="7" max="7" width="29" style="1" customWidth="1"/>
    <col min="8" max="8" width="23.42578125" style="1" customWidth="1"/>
    <col min="9" max="9" width="41.7109375" style="5" customWidth="1"/>
    <col min="10" max="10" width="8.7109375" style="5"/>
    <col min="11" max="11" width="33.7109375" style="1" customWidth="1"/>
    <col min="12" max="16384" width="8.7109375" style="1"/>
  </cols>
  <sheetData>
    <row r="1" spans="1:11" ht="135" x14ac:dyDescent="0.25">
      <c r="A1" s="43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150" x14ac:dyDescent="0.25">
      <c r="A2" s="201">
        <v>1</v>
      </c>
      <c r="B2" s="202" t="s">
        <v>184</v>
      </c>
      <c r="C2" s="201" t="s">
        <v>133</v>
      </c>
      <c r="D2" s="203">
        <v>46113</v>
      </c>
      <c r="E2" s="203">
        <v>46183</v>
      </c>
      <c r="F2" s="201" t="s">
        <v>28</v>
      </c>
      <c r="G2" s="201" t="s">
        <v>51</v>
      </c>
      <c r="H2" s="204">
        <v>49.61</v>
      </c>
      <c r="I2" s="205" t="s">
        <v>185</v>
      </c>
      <c r="J2" s="201" t="s">
        <v>28</v>
      </c>
      <c r="K2" s="206"/>
    </row>
    <row r="3" spans="1:11" ht="150" x14ac:dyDescent="0.25">
      <c r="A3" s="199">
        <v>2</v>
      </c>
      <c r="B3" s="207" t="s">
        <v>186</v>
      </c>
      <c r="C3" s="199" t="s">
        <v>104</v>
      </c>
      <c r="D3" s="208">
        <v>46120</v>
      </c>
      <c r="E3" s="208">
        <v>46204</v>
      </c>
      <c r="F3" s="199" t="s">
        <v>28</v>
      </c>
      <c r="G3" s="199" t="s">
        <v>51</v>
      </c>
      <c r="H3" s="200">
        <v>84.03</v>
      </c>
      <c r="I3" s="209" t="s">
        <v>187</v>
      </c>
      <c r="J3" s="199" t="s">
        <v>28</v>
      </c>
      <c r="K3" s="210" t="s">
        <v>105</v>
      </c>
    </row>
    <row r="4" spans="1:11" ht="90" x14ac:dyDescent="0.25">
      <c r="A4" s="201">
        <v>3</v>
      </c>
      <c r="B4" s="201" t="s">
        <v>188</v>
      </c>
      <c r="C4" s="201" t="s">
        <v>104</v>
      </c>
      <c r="D4" s="203">
        <v>46121</v>
      </c>
      <c r="E4" s="203">
        <v>46174</v>
      </c>
      <c r="F4" s="201" t="s">
        <v>28</v>
      </c>
      <c r="G4" s="201" t="s">
        <v>51</v>
      </c>
      <c r="H4" s="204">
        <v>27.02</v>
      </c>
      <c r="I4" s="205" t="s">
        <v>189</v>
      </c>
      <c r="J4" s="201" t="s">
        <v>28</v>
      </c>
      <c r="K4" s="206"/>
    </row>
    <row r="5" spans="1:11" ht="90" x14ac:dyDescent="0.25">
      <c r="A5" s="199">
        <v>4</v>
      </c>
      <c r="B5" s="199" t="s">
        <v>134</v>
      </c>
      <c r="C5" s="199" t="s">
        <v>104</v>
      </c>
      <c r="D5" s="208">
        <v>46097</v>
      </c>
      <c r="E5" s="208">
        <v>46176</v>
      </c>
      <c r="F5" s="199" t="s">
        <v>28</v>
      </c>
      <c r="G5" s="199" t="s">
        <v>51</v>
      </c>
      <c r="H5" s="200">
        <v>77.760000000000005</v>
      </c>
      <c r="I5" s="209" t="s">
        <v>135</v>
      </c>
      <c r="J5" s="199" t="s">
        <v>28</v>
      </c>
      <c r="K5" s="210" t="s">
        <v>105</v>
      </c>
    </row>
    <row r="6" spans="1:11" ht="90" x14ac:dyDescent="0.25">
      <c r="A6" s="201">
        <v>5</v>
      </c>
      <c r="B6" s="201" t="s">
        <v>292</v>
      </c>
      <c r="C6" s="201" t="s">
        <v>104</v>
      </c>
      <c r="D6" s="203">
        <v>46098</v>
      </c>
      <c r="E6" s="203">
        <v>46175</v>
      </c>
      <c r="F6" s="201" t="s">
        <v>28</v>
      </c>
      <c r="G6" s="201" t="s">
        <v>51</v>
      </c>
      <c r="H6" s="204">
        <v>19.34</v>
      </c>
      <c r="I6" s="205" t="s">
        <v>293</v>
      </c>
      <c r="J6" s="201" t="s">
        <v>28</v>
      </c>
      <c r="K6" s="206"/>
    </row>
    <row r="7" spans="1:11" ht="75" x14ac:dyDescent="0.25">
      <c r="A7" s="199">
        <v>6</v>
      </c>
      <c r="B7" s="199" t="s">
        <v>294</v>
      </c>
      <c r="C7" s="199" t="s">
        <v>190</v>
      </c>
      <c r="D7" s="208">
        <v>46170</v>
      </c>
      <c r="E7" s="208">
        <v>46210</v>
      </c>
      <c r="F7" s="199" t="s">
        <v>28</v>
      </c>
      <c r="G7" s="199" t="s">
        <v>51</v>
      </c>
      <c r="H7" s="200">
        <v>4.25</v>
      </c>
      <c r="I7" s="209" t="s">
        <v>295</v>
      </c>
      <c r="J7" s="199" t="s">
        <v>28</v>
      </c>
      <c r="K7" s="210" t="s">
        <v>105</v>
      </c>
    </row>
    <row r="8" spans="1:11" ht="60" x14ac:dyDescent="0.25">
      <c r="A8" s="319">
        <v>7</v>
      </c>
      <c r="B8" s="201" t="s">
        <v>191</v>
      </c>
      <c r="C8" s="201" t="s">
        <v>192</v>
      </c>
      <c r="D8" s="203">
        <v>46155</v>
      </c>
      <c r="E8" s="203">
        <v>46190</v>
      </c>
      <c r="F8" s="201" t="s">
        <v>28</v>
      </c>
      <c r="G8" s="201" t="s">
        <v>51</v>
      </c>
      <c r="H8" s="204">
        <v>6.58</v>
      </c>
      <c r="I8" s="205" t="s">
        <v>296</v>
      </c>
      <c r="J8" s="201" t="s">
        <v>27</v>
      </c>
      <c r="K8" s="206"/>
    </row>
    <row r="9" spans="1:11" x14ac:dyDescent="0.25">
      <c r="A9" s="23"/>
      <c r="B9" s="9"/>
      <c r="C9" s="9"/>
      <c r="D9" s="9"/>
      <c r="E9" s="9"/>
      <c r="F9" s="162"/>
      <c r="G9" s="118"/>
      <c r="H9" s="19">
        <f>SUM(H2:H8)</f>
        <v>268.58999999999997</v>
      </c>
      <c r="I9" s="162"/>
      <c r="J9" s="162"/>
      <c r="K9" s="9"/>
    </row>
  </sheetData>
  <autoFilter ref="A1:K8" xr:uid="{40651CA4-2D47-4A4A-AE68-C0CE0FAB3F61}"/>
  <dataValidations count="3">
    <dataValidation type="date" allowBlank="1" showInputMessage="1" showErrorMessage="1" sqref="D2:E8" xr:uid="{684A639E-92A2-4B2A-8DBE-A79DDFD2C9EA}">
      <formula1>43831</formula1>
      <formula2>47484</formula2>
    </dataValidation>
    <dataValidation type="list" allowBlank="1" showInputMessage="1" showErrorMessage="1" sqref="J2:J8 F2:F8" xr:uid="{DB8C9552-5F08-47B4-8B88-C71EDA45AAD6}">
      <formula1>"TAK,NIE,"</formula1>
    </dataValidation>
    <dataValidation type="decimal" allowBlank="1" showInputMessage="1" showErrorMessage="1" sqref="H2:H8" xr:uid="{58C4F0BE-0B40-4867-8C2A-B07ACF3D6717}">
      <formula1>0</formula1>
      <formula2>100000000</formula2>
    </dataValidation>
  </dataValidations>
  <hyperlinks>
    <hyperlink ref="I5" r:id="rId1" xr:uid="{FB8FD897-41EB-421A-89C3-942A8EA9D750}"/>
    <hyperlink ref="I4" r:id="rId2" xr:uid="{BC955859-2FC3-4EC8-8A7E-B7DC192AD51F}"/>
    <hyperlink ref="I3" r:id="rId3" display="https://funduszeuedlamazowsza.eu/lista_nabory/5-7-kultura-i-turystyka-typ-projektu-turystyczne-szlaki-tematyczne-i-produkty-turystyczne-odwolujace-sie-do-walorow-historycznych-kulturowych-przyrodniczych-i-kulinarnych-tytul-naboru-nabor-dl/?_gl=1*nps2g9*_up*MQ..*_ga*MTE4MjE5OTQxMS4xNzc2MzIzMTU1*_ga_GF51127620*czE3NzYzMjMxNTUkbzEkZzEkdDE3NzYzMjMxNTckajU4JGwwJGgw" xr:uid="{FF4DAE65-EC02-4A66-B468-561107AC7627}"/>
    <hyperlink ref="I2" r:id="rId4" display="https://funduszeuedlamazowsza.eu/lista_nabory/5-5-infrastruktura-spoleczna-typ-projektu-tworzenie-infrastruktury-spolecznej-w-ramach-deinstytucjonalizacji-uslug-i-reintegracji-spolecznej-nr-fema-05-05-ip-01-087-26-dla-rws-albo-rmr/?_gl=1*mrbq3k*_ga*MTc4NDg5NDMyOC4xNzc2MzI0MzYy*_up*MQ..*_ga_GF51127620*czE3NzYzMjQzNjEkbzEkZzAkdDE3NzYzMjQzNjEkajYwJGwwJGgw" xr:uid="{ED3E47A7-1813-4662-806D-A19338C464E2}"/>
    <hyperlink ref="I7" r:id="rId5" xr:uid="{1C42F745-9769-4984-BFFE-68B5C3179A54}"/>
    <hyperlink ref="I6" r:id="rId6" xr:uid="{A1504B7F-2462-4746-B080-22480C4C5A9D}"/>
    <hyperlink ref="I8" r:id="rId7" display="https://funduszeuedlamazowsza.eu/lista_nabory/7-3-wzmocnienie-kompetencji-uczniow-w-zit-nr-fema-07-03-ip-01-117-26-dla-regionu-warszawskiego-stolecznego-rws/" xr:uid="{819B737E-488E-4F44-9BC3-95E29F54BB5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5DCC-8295-4D46-A2B7-18A71AB5270B}">
  <sheetPr filterMode="1"/>
  <dimension ref="A1:K8"/>
  <sheetViews>
    <sheetView workbookViewId="0">
      <selection activeCell="E10" sqref="E10"/>
    </sheetView>
  </sheetViews>
  <sheetFormatPr defaultColWidth="8.7109375" defaultRowHeight="15" x14ac:dyDescent="0.25"/>
  <cols>
    <col min="1" max="1" width="3.5703125" style="1" bestFit="1" customWidth="1"/>
    <col min="2" max="2" width="25.28515625" style="1" customWidth="1"/>
    <col min="3" max="3" width="25.42578125" style="1" customWidth="1"/>
    <col min="4" max="4" width="20.7109375" style="1" customWidth="1"/>
    <col min="5" max="5" width="23.28515625" style="1" customWidth="1"/>
    <col min="6" max="6" width="17.7109375" style="1" customWidth="1"/>
    <col min="7" max="7" width="29" style="1" customWidth="1"/>
    <col min="8" max="8" width="23.42578125" style="1" customWidth="1"/>
    <col min="9" max="9" width="42.28515625" style="1" customWidth="1"/>
    <col min="10" max="10" width="8.7109375" style="1"/>
    <col min="11" max="11" width="17.7109375" style="1" customWidth="1"/>
    <col min="12" max="16384" width="8.7109375" style="1"/>
  </cols>
  <sheetData>
    <row r="1" spans="1:11" ht="135" x14ac:dyDescent="0.2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71.25" x14ac:dyDescent="0.25">
      <c r="A2" s="29">
        <v>1</v>
      </c>
      <c r="B2" s="34" t="s">
        <v>136</v>
      </c>
      <c r="C2" s="34" t="s">
        <v>137</v>
      </c>
      <c r="D2" s="35" t="s">
        <v>138</v>
      </c>
      <c r="E2" s="36" t="s">
        <v>139</v>
      </c>
      <c r="F2" s="29" t="s">
        <v>28</v>
      </c>
      <c r="G2" s="37" t="s">
        <v>37</v>
      </c>
      <c r="H2" s="115">
        <v>3.35</v>
      </c>
      <c r="I2" s="35" t="s">
        <v>172</v>
      </c>
      <c r="J2" s="29" t="s">
        <v>27</v>
      </c>
      <c r="K2" s="164" t="s">
        <v>140</v>
      </c>
    </row>
    <row r="3" spans="1:11" ht="71.25" x14ac:dyDescent="0.25">
      <c r="A3" s="29">
        <v>2</v>
      </c>
      <c r="B3" s="39" t="s">
        <v>136</v>
      </c>
      <c r="C3" s="39" t="s">
        <v>137</v>
      </c>
      <c r="D3" s="40" t="s">
        <v>138</v>
      </c>
      <c r="E3" s="41" t="s">
        <v>139</v>
      </c>
      <c r="F3" s="8" t="s">
        <v>28</v>
      </c>
      <c r="G3" s="42" t="s">
        <v>37</v>
      </c>
      <c r="H3" s="114">
        <v>3.35</v>
      </c>
      <c r="I3" s="40" t="s">
        <v>172</v>
      </c>
      <c r="J3" s="8" t="s">
        <v>27</v>
      </c>
      <c r="K3" s="165" t="s">
        <v>141</v>
      </c>
    </row>
    <row r="4" spans="1:11" ht="57" x14ac:dyDescent="0.25">
      <c r="A4" s="29">
        <v>3</v>
      </c>
      <c r="B4" s="34" t="s">
        <v>174</v>
      </c>
      <c r="C4" s="34" t="s">
        <v>175</v>
      </c>
      <c r="D4" s="35" t="s">
        <v>176</v>
      </c>
      <c r="E4" s="36" t="s">
        <v>177</v>
      </c>
      <c r="F4" s="29" t="s">
        <v>28</v>
      </c>
      <c r="G4" s="37" t="s">
        <v>173</v>
      </c>
      <c r="H4" s="115">
        <v>3.12</v>
      </c>
      <c r="I4" s="35" t="s">
        <v>178</v>
      </c>
      <c r="J4" s="29" t="s">
        <v>27</v>
      </c>
      <c r="K4" s="164" t="s">
        <v>179</v>
      </c>
    </row>
    <row r="5" spans="1:11" ht="57" x14ac:dyDescent="0.25">
      <c r="A5" s="29">
        <v>4</v>
      </c>
      <c r="B5" s="39" t="s">
        <v>297</v>
      </c>
      <c r="C5" s="39" t="s">
        <v>298</v>
      </c>
      <c r="D5" s="40" t="s">
        <v>299</v>
      </c>
      <c r="E5" s="41" t="s">
        <v>300</v>
      </c>
      <c r="F5" s="8" t="s">
        <v>27</v>
      </c>
      <c r="G5" s="42" t="s">
        <v>301</v>
      </c>
      <c r="H5" s="114">
        <v>5</v>
      </c>
      <c r="I5" s="40" t="s">
        <v>302</v>
      </c>
      <c r="J5" s="8" t="s">
        <v>27</v>
      </c>
      <c r="K5" s="165"/>
    </row>
    <row r="6" spans="1:11" ht="42.75" x14ac:dyDescent="0.25">
      <c r="A6" s="29">
        <v>5</v>
      </c>
      <c r="B6" s="34" t="s">
        <v>303</v>
      </c>
      <c r="C6" s="34" t="s">
        <v>304</v>
      </c>
      <c r="D6" s="35" t="s">
        <v>305</v>
      </c>
      <c r="E6" s="36" t="s">
        <v>306</v>
      </c>
      <c r="F6" s="29" t="s">
        <v>27</v>
      </c>
      <c r="G6" s="37" t="s">
        <v>173</v>
      </c>
      <c r="H6" s="115">
        <v>4.47</v>
      </c>
      <c r="I6" s="320" t="s">
        <v>307</v>
      </c>
      <c r="J6" s="29" t="s">
        <v>28</v>
      </c>
      <c r="K6" s="321"/>
    </row>
    <row r="7" spans="1:11" ht="57" x14ac:dyDescent="0.25">
      <c r="A7" s="29">
        <v>6</v>
      </c>
      <c r="B7" s="39" t="s">
        <v>308</v>
      </c>
      <c r="C7" s="39" t="s">
        <v>309</v>
      </c>
      <c r="D7" s="40" t="s">
        <v>310</v>
      </c>
      <c r="E7" s="41" t="s">
        <v>311</v>
      </c>
      <c r="F7" s="8" t="s">
        <v>27</v>
      </c>
      <c r="G7" s="42" t="s">
        <v>173</v>
      </c>
      <c r="H7" s="114">
        <v>7.82</v>
      </c>
      <c r="I7" s="193" t="s">
        <v>312</v>
      </c>
      <c r="J7" s="8" t="s">
        <v>28</v>
      </c>
      <c r="K7" s="322"/>
    </row>
    <row r="8" spans="1:11" x14ac:dyDescent="0.25">
      <c r="A8" s="185"/>
      <c r="B8" s="186"/>
      <c r="C8" s="186"/>
      <c r="D8" s="187"/>
      <c r="E8" s="188"/>
      <c r="F8" s="185"/>
      <c r="G8" s="189"/>
      <c r="H8" s="190"/>
      <c r="I8" s="191"/>
      <c r="J8" s="185"/>
      <c r="K8" s="192"/>
    </row>
  </sheetData>
  <autoFilter ref="A1:K1" xr:uid="{49264074-7425-4C9B-BCDD-7A9B8FB419DA}">
    <filterColumn colId="5">
      <customFilters>
        <customFilter operator="notEqual" val="*TAK*"/>
      </customFilters>
    </filterColumn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2CAC-DDF0-41A3-BB82-F115921DA21D}">
  <dimension ref="A1:K19"/>
  <sheetViews>
    <sheetView topLeftCell="A7" zoomScale="112" zoomScaleNormal="112" workbookViewId="0">
      <selection activeCell="G18" sqref="G18"/>
    </sheetView>
  </sheetViews>
  <sheetFormatPr defaultColWidth="8.7109375" defaultRowHeight="15" x14ac:dyDescent="0.25"/>
  <cols>
    <col min="1" max="1" width="5.7109375" style="1" customWidth="1"/>
    <col min="2" max="2" width="7.85546875" style="1" customWidth="1"/>
    <col min="3" max="3" width="29.42578125" style="1" customWidth="1"/>
    <col min="4" max="4" width="14.28515625" style="1" customWidth="1"/>
    <col min="5" max="5" width="11.7109375" style="1" customWidth="1"/>
    <col min="6" max="6" width="21.85546875" style="1" customWidth="1"/>
    <col min="7" max="7" width="31.42578125" style="1" customWidth="1"/>
    <col min="8" max="8" width="16.5703125" style="1" customWidth="1"/>
    <col min="9" max="9" width="46.28515625" style="1" customWidth="1"/>
    <col min="10" max="10" width="51.7109375" style="1" customWidth="1"/>
    <col min="11" max="16384" width="8.7109375" style="1"/>
  </cols>
  <sheetData>
    <row r="1" spans="1:11" ht="75" x14ac:dyDescent="0.25">
      <c r="A1" s="122" t="s">
        <v>0</v>
      </c>
      <c r="B1" s="122" t="s">
        <v>1</v>
      </c>
      <c r="C1" s="122" t="s">
        <v>2</v>
      </c>
      <c r="D1" s="123" t="s">
        <v>24</v>
      </c>
      <c r="E1" s="122" t="s">
        <v>25</v>
      </c>
      <c r="F1" s="122" t="s">
        <v>19</v>
      </c>
      <c r="G1" s="122" t="s">
        <v>23</v>
      </c>
      <c r="H1" s="124" t="s">
        <v>22</v>
      </c>
      <c r="I1" s="122" t="s">
        <v>20</v>
      </c>
      <c r="J1" s="122" t="s">
        <v>21</v>
      </c>
      <c r="K1" s="122" t="s">
        <v>3</v>
      </c>
    </row>
    <row r="2" spans="1:11" ht="60" x14ac:dyDescent="0.25">
      <c r="A2" s="125">
        <v>1</v>
      </c>
      <c r="B2" s="126" t="s">
        <v>58</v>
      </c>
      <c r="C2" s="127" t="s">
        <v>59</v>
      </c>
      <c r="D2" s="128">
        <v>45551</v>
      </c>
      <c r="E2" s="128">
        <v>47118</v>
      </c>
      <c r="F2" s="378" t="s">
        <v>28</v>
      </c>
      <c r="G2" s="126" t="s">
        <v>67</v>
      </c>
      <c r="H2" s="129">
        <v>31.51</v>
      </c>
      <c r="I2" s="130" t="s">
        <v>68</v>
      </c>
      <c r="J2" s="126" t="s">
        <v>28</v>
      </c>
      <c r="K2" s="125"/>
    </row>
    <row r="3" spans="1:11" ht="45" x14ac:dyDescent="0.25">
      <c r="A3" s="131">
        <v>2</v>
      </c>
      <c r="B3" s="132" t="s">
        <v>30</v>
      </c>
      <c r="C3" s="133" t="s">
        <v>60</v>
      </c>
      <c r="D3" s="134">
        <v>45593</v>
      </c>
      <c r="E3" s="134">
        <v>47118</v>
      </c>
      <c r="F3" s="379" t="s">
        <v>28</v>
      </c>
      <c r="G3" s="132" t="s">
        <v>67</v>
      </c>
      <c r="H3" s="135">
        <v>7.69</v>
      </c>
      <c r="I3" s="136" t="s">
        <v>69</v>
      </c>
      <c r="J3" s="132" t="s">
        <v>28</v>
      </c>
      <c r="K3" s="131"/>
    </row>
    <row r="4" spans="1:11" ht="60" x14ac:dyDescent="0.25">
      <c r="A4" s="125">
        <v>3</v>
      </c>
      <c r="B4" s="126" t="s">
        <v>61</v>
      </c>
      <c r="C4" s="127" t="s">
        <v>62</v>
      </c>
      <c r="D4" s="137">
        <v>45593</v>
      </c>
      <c r="E4" s="137">
        <v>47118</v>
      </c>
      <c r="F4" s="378" t="s">
        <v>28</v>
      </c>
      <c r="G4" s="126" t="s">
        <v>67</v>
      </c>
      <c r="H4" s="129">
        <v>18.34</v>
      </c>
      <c r="I4" s="130" t="s">
        <v>70</v>
      </c>
      <c r="J4" s="126" t="s">
        <v>28</v>
      </c>
      <c r="K4" s="125"/>
    </row>
    <row r="5" spans="1:11" ht="60" x14ac:dyDescent="0.25">
      <c r="A5" s="131">
        <v>4</v>
      </c>
      <c r="B5" s="132" t="s">
        <v>63</v>
      </c>
      <c r="C5" s="133" t="s">
        <v>64</v>
      </c>
      <c r="D5" s="134">
        <v>45593</v>
      </c>
      <c r="E5" s="134">
        <v>47118</v>
      </c>
      <c r="F5" s="379" t="s">
        <v>28</v>
      </c>
      <c r="G5" s="132" t="s">
        <v>67</v>
      </c>
      <c r="H5" s="135">
        <v>25.04</v>
      </c>
      <c r="I5" s="136" t="s">
        <v>71</v>
      </c>
      <c r="J5" s="132" t="s">
        <v>28</v>
      </c>
      <c r="K5" s="131"/>
    </row>
    <row r="6" spans="1:11" ht="60" x14ac:dyDescent="0.25">
      <c r="A6" s="125">
        <v>5</v>
      </c>
      <c r="B6" s="126" t="s">
        <v>65</v>
      </c>
      <c r="C6" s="127" t="s">
        <v>66</v>
      </c>
      <c r="D6" s="137">
        <v>45567</v>
      </c>
      <c r="E6" s="137">
        <v>47118</v>
      </c>
      <c r="F6" s="378" t="s">
        <v>28</v>
      </c>
      <c r="G6" s="126" t="s">
        <v>67</v>
      </c>
      <c r="H6" s="129">
        <v>5.17</v>
      </c>
      <c r="I6" s="130" t="s">
        <v>72</v>
      </c>
      <c r="J6" s="126" t="s">
        <v>28</v>
      </c>
      <c r="K6" s="125"/>
    </row>
    <row r="7" spans="1:11" ht="30" x14ac:dyDescent="0.25">
      <c r="A7" s="131">
        <v>6</v>
      </c>
      <c r="B7" s="1" t="s">
        <v>97</v>
      </c>
      <c r="C7" s="184" t="s">
        <v>108</v>
      </c>
      <c r="D7" s="183">
        <v>46133</v>
      </c>
      <c r="E7" s="183">
        <v>46229</v>
      </c>
      <c r="F7" s="377" t="s">
        <v>28</v>
      </c>
      <c r="G7" s="133" t="s">
        <v>67</v>
      </c>
      <c r="H7" s="135">
        <v>211.8</v>
      </c>
      <c r="I7" s="139" t="s">
        <v>109</v>
      </c>
      <c r="J7" s="132" t="s">
        <v>28</v>
      </c>
    </row>
    <row r="8" spans="1:11" ht="90" x14ac:dyDescent="0.25">
      <c r="A8" s="125">
        <v>7</v>
      </c>
      <c r="B8" s="1" t="s">
        <v>171</v>
      </c>
      <c r="C8" s="138" t="s">
        <v>170</v>
      </c>
      <c r="D8" s="182">
        <v>46160</v>
      </c>
      <c r="E8" s="182">
        <v>46189</v>
      </c>
      <c r="F8" s="5" t="s">
        <v>28</v>
      </c>
      <c r="G8" s="133" t="s">
        <v>67</v>
      </c>
      <c r="H8" s="1">
        <v>5.32</v>
      </c>
      <c r="I8" s="181" t="s">
        <v>169</v>
      </c>
      <c r="J8" s="1" t="s">
        <v>28</v>
      </c>
    </row>
    <row r="9" spans="1:11" ht="45" x14ac:dyDescent="0.25">
      <c r="A9" s="1">
        <v>8</v>
      </c>
      <c r="B9" s="1" t="s">
        <v>156</v>
      </c>
      <c r="C9" s="138" t="s">
        <v>410</v>
      </c>
      <c r="D9" s="182">
        <v>46168</v>
      </c>
      <c r="E9" s="182">
        <v>46192</v>
      </c>
      <c r="F9" s="5" t="s">
        <v>27</v>
      </c>
      <c r="G9" s="133" t="s">
        <v>67</v>
      </c>
      <c r="H9" s="1">
        <v>42.82</v>
      </c>
      <c r="I9" s="181" t="s">
        <v>409</v>
      </c>
      <c r="J9" s="1" t="s">
        <v>28</v>
      </c>
    </row>
    <row r="10" spans="1:11" ht="60" x14ac:dyDescent="0.25">
      <c r="A10" s="1">
        <v>9</v>
      </c>
      <c r="B10" s="1" t="s">
        <v>408</v>
      </c>
      <c r="C10" s="138" t="s">
        <v>407</v>
      </c>
      <c r="D10" s="182">
        <v>46163</v>
      </c>
      <c r="E10" s="182">
        <v>46204</v>
      </c>
      <c r="F10" s="5" t="s">
        <v>28</v>
      </c>
      <c r="G10" s="133" t="s">
        <v>67</v>
      </c>
      <c r="H10" s="1">
        <v>230.06</v>
      </c>
      <c r="I10" s="181" t="s">
        <v>406</v>
      </c>
      <c r="J10" s="1" t="s">
        <v>28</v>
      </c>
    </row>
    <row r="11" spans="1:11" ht="75" x14ac:dyDescent="0.25">
      <c r="A11" s="1">
        <v>10</v>
      </c>
      <c r="B11" s="1" t="s">
        <v>403</v>
      </c>
      <c r="C11" s="138" t="s">
        <v>405</v>
      </c>
      <c r="D11" s="182">
        <v>46168</v>
      </c>
      <c r="E11" s="182">
        <v>46203</v>
      </c>
      <c r="F11" s="5" t="s">
        <v>27</v>
      </c>
      <c r="G11" s="133" t="s">
        <v>67</v>
      </c>
      <c r="H11" s="1">
        <v>13.59</v>
      </c>
      <c r="I11" s="181" t="s">
        <v>404</v>
      </c>
      <c r="J11" s="1" t="s">
        <v>28</v>
      </c>
    </row>
    <row r="12" spans="1:11" ht="75" x14ac:dyDescent="0.25">
      <c r="A12" s="1">
        <v>11</v>
      </c>
      <c r="B12" s="1" t="s">
        <v>403</v>
      </c>
      <c r="C12" s="138" t="s">
        <v>402</v>
      </c>
      <c r="D12" s="182">
        <v>46168</v>
      </c>
      <c r="E12" s="182">
        <v>46203</v>
      </c>
      <c r="F12" s="5" t="s">
        <v>27</v>
      </c>
      <c r="G12" s="133" t="s">
        <v>67</v>
      </c>
      <c r="H12" s="1">
        <v>32.85</v>
      </c>
      <c r="I12" s="376" t="s">
        <v>401</v>
      </c>
    </row>
    <row r="14" spans="1:11" x14ac:dyDescent="0.25">
      <c r="G14" s="166" t="s">
        <v>38</v>
      </c>
      <c r="H14" s="86">
        <f>SUM(H2:H13)</f>
        <v>624.19000000000005</v>
      </c>
    </row>
    <row r="18" spans="4:4" x14ac:dyDescent="0.25">
      <c r="D18" s="380"/>
    </row>
    <row r="19" spans="4:4" x14ac:dyDescent="0.25">
      <c r="D19" s="381"/>
    </row>
  </sheetData>
  <dataValidations count="4">
    <dataValidation type="date" allowBlank="1" showInputMessage="1" showErrorMessage="1" sqref="D2:E6" xr:uid="{610D01EB-1DF6-425F-9749-035FAEE8E2CD}">
      <formula1>43831</formula1>
      <formula2>47484</formula2>
    </dataValidation>
    <dataValidation type="date" allowBlank="1" showInputMessage="1" showErrorMessage="1" error="Zły format daty. Jeśli chcesz wpisać kwartał, wpisz ostatni dzień tego kwartału." prompt="Format daty rrrr-mm-dd" sqref="E7" xr:uid="{BB68E8FA-80DD-4A47-8285-A716CCDAFD28}">
      <formula1>43831</formula1>
      <formula2>47848</formula2>
    </dataValidation>
    <dataValidation type="decimal" allowBlank="1" showInputMessage="1" showErrorMessage="1" sqref="H2:H4" xr:uid="{AB620D0B-1D45-4563-92E1-56F641D684E4}">
      <formula1>0</formula1>
      <formula2>100000000</formula2>
    </dataValidation>
    <dataValidation type="list" allowBlank="1" showInputMessage="1" showErrorMessage="1" sqref="F2:F6 J2:J6" xr:uid="{EE8E0874-42FA-428D-B325-FFB25FBDAECC}">
      <formula1>"TAK,NIE,"</formula1>
    </dataValidation>
  </dataValidations>
  <hyperlinks>
    <hyperlink ref="I3" r:id="rId1" xr:uid="{6CC31A02-A968-42DC-9348-BFC3765FD9A2}"/>
    <hyperlink ref="I4" r:id="rId2" xr:uid="{BD5EA0C3-1D74-4455-B910-0BF374A57944}"/>
    <hyperlink ref="I5" r:id="rId3" xr:uid="{50296606-D7D6-4B17-B03E-6A5F82C1876C}"/>
    <hyperlink ref="I6" r:id="rId4" xr:uid="{5E6970E5-8B9E-47F5-A7B4-141B2FEF3BEC}"/>
    <hyperlink ref="I2" r:id="rId5" xr:uid="{898F501B-B3C8-40CD-915A-294DD70C38DD}"/>
    <hyperlink ref="I7" r:id="rId6" xr:uid="{A226BB56-9883-4E81-8471-3E9D116F4FAC}"/>
    <hyperlink ref="I8" r:id="rId7" xr:uid="{C97C568A-0DB6-4322-BBC4-F2AA7FC29EF5}"/>
    <hyperlink ref="I9" r:id="rId8" xr:uid="{FE679BB7-3628-46CA-897C-6A30B75A174D}"/>
    <hyperlink ref="I10" r:id="rId9" xr:uid="{61015828-7341-4DB3-8DAB-869E89A53832}"/>
    <hyperlink ref="I11" r:id="rId10" xr:uid="{E91ECE46-D451-4DBE-BA60-FC7E0C28176B}"/>
    <hyperlink ref="I12" r:id="rId11" xr:uid="{7C8FF2A7-42AE-40A9-BE0A-4BA495737713}"/>
  </hyperlinks>
  <pageMargins left="0.7" right="0.7" top="0.75" bottom="0.75" header="0.3" footer="0.3"/>
  <pageSetup paperSize="9" orientation="portrait" r:id="rId12"/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Warmia i Mazury</vt:lpstr>
      <vt:lpstr>Wielkopolskie</vt:lpstr>
      <vt:lpstr>Zachodniopomorskie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Kobylińska-Wołosiak Anna</cp:lastModifiedBy>
  <dcterms:created xsi:type="dcterms:W3CDTF">2015-06-05T18:19:34Z</dcterms:created>
  <dcterms:modified xsi:type="dcterms:W3CDTF">2026-05-28T08:42:27Z</dcterms:modified>
</cp:coreProperties>
</file>